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guzmanc\Desktop\PROGRMACION-NOVIEMBRE-2024\FONTIBON\"/>
    </mc:Choice>
  </mc:AlternateContent>
  <xr:revisionPtr revIDLastSave="0" documentId="13_ncr:1_{68E30007-4678-4A6A-BD16-9596C9715504}" xr6:coauthVersionLast="47" xr6:coauthVersionMax="47" xr10:uidLastSave="{00000000-0000-0000-0000-000000000000}"/>
  <bookViews>
    <workbookView xWindow="-120" yWindow="-120" windowWidth="20730" windowHeight="11160" firstSheet="6" activeTab="7" xr2:uid="{00000000-000D-0000-FFFF-FFFF00000000}"/>
  </bookViews>
  <sheets>
    <sheet name="AULAS" sheetId="1" r:id="rId1"/>
    <sheet name="GRUPO TRABAJO" sheetId="2" r:id="rId2"/>
    <sheet name="BPO(B07)" sheetId="8" r:id="rId3"/>
    <sheet name="BPO(B08)" sheetId="7" r:id="rId4"/>
    <sheet name="BPO(B09)" sheetId="25" r:id="rId5"/>
    <sheet name="BPO(B)10" sheetId="24" r:id="rId6"/>
    <sheet name="TOCC-BPO-17" sheetId="11" r:id="rId7"/>
    <sheet name="TOCC-BPO-18" sheetId="12" r:id="rId8"/>
    <sheet name="TOCC-BPO-19" sheetId="9" r:id="rId9"/>
    <sheet name="TOCC-BPO-20" sheetId="10" r:id="rId10"/>
    <sheet name="TOCC-BPO-21" sheetId="13" r:id="rId11"/>
  </sheets>
  <definedNames>
    <definedName name="_xlnm.Print_Area" localSheetId="6">'TOCC-BPO-17'!$B$3:$I$28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7" roundtripDataChecksum="by/mZZFDuae3xpNBy6dkbQjK2i+ZMa73pqr7eeIS8z0="/>
    </ext>
  </extLst>
</workbook>
</file>

<file path=xl/calcChain.xml><?xml version="1.0" encoding="utf-8"?>
<calcChain xmlns="http://schemas.openxmlformats.org/spreadsheetml/2006/main">
  <c r="F18" i="10" l="1"/>
  <c r="E18" i="10"/>
  <c r="I15" i="24" l="1"/>
  <c r="I12" i="24"/>
  <c r="F18" i="12"/>
  <c r="E15" i="11"/>
  <c r="I25" i="25" l="1"/>
  <c r="I22" i="25"/>
  <c r="I19" i="25"/>
  <c r="G17" i="25"/>
  <c r="F17" i="25"/>
  <c r="E17" i="25"/>
  <c r="D17" i="25"/>
  <c r="C17" i="25"/>
  <c r="I16" i="25"/>
  <c r="G14" i="25"/>
  <c r="F14" i="25"/>
  <c r="E14" i="25"/>
  <c r="D14" i="25"/>
  <c r="C14" i="25"/>
  <c r="I13" i="25"/>
  <c r="G11" i="25"/>
  <c r="E11" i="25"/>
  <c r="D11" i="25"/>
  <c r="C11" i="25"/>
  <c r="I10" i="25"/>
  <c r="I27" i="25" s="1"/>
  <c r="G6" i="25"/>
  <c r="H5" i="25" s="1"/>
  <c r="H6" i="25" s="1"/>
  <c r="F18" i="8" l="1"/>
  <c r="D18" i="8"/>
  <c r="C18" i="8"/>
  <c r="H8" i="24" l="1"/>
  <c r="H7" i="24"/>
  <c r="D15" i="11" l="1"/>
  <c r="E18" i="8"/>
  <c r="I27" i="24"/>
  <c r="I24" i="24"/>
  <c r="I21" i="24"/>
  <c r="I18" i="24"/>
  <c r="D15" i="9"/>
  <c r="D15" i="10"/>
  <c r="G21" i="13"/>
  <c r="E12" i="12"/>
  <c r="G15" i="12"/>
  <c r="I29" i="24" l="1"/>
  <c r="I27" i="7"/>
  <c r="I24" i="7"/>
  <c r="I21" i="7"/>
  <c r="I18" i="7"/>
  <c r="I15" i="7"/>
  <c r="I12" i="7"/>
  <c r="I29" i="7" l="1"/>
  <c r="G18" i="8" l="1"/>
  <c r="I26" i="13" l="1"/>
  <c r="I23" i="13"/>
  <c r="D21" i="13"/>
  <c r="I20" i="13"/>
  <c r="G18" i="13"/>
  <c r="F18" i="13"/>
  <c r="E18" i="13"/>
  <c r="D18" i="13"/>
  <c r="I17" i="13"/>
  <c r="I14" i="13"/>
  <c r="I11" i="13"/>
  <c r="G7" i="13"/>
  <c r="H6" i="13" s="1"/>
  <c r="H7" i="13" s="1"/>
  <c r="I26" i="12"/>
  <c r="I23" i="12"/>
  <c r="I20" i="12"/>
  <c r="I17" i="12"/>
  <c r="F15" i="12"/>
  <c r="E15" i="12"/>
  <c r="D15" i="12"/>
  <c r="C15" i="12"/>
  <c r="I14" i="12"/>
  <c r="I11" i="12"/>
  <c r="G7" i="12"/>
  <c r="H6" i="12" s="1"/>
  <c r="H7" i="12" s="1"/>
  <c r="I26" i="11"/>
  <c r="I23" i="11"/>
  <c r="I20" i="11"/>
  <c r="I17" i="11"/>
  <c r="I14" i="11"/>
  <c r="G12" i="11"/>
  <c r="F12" i="11"/>
  <c r="E12" i="11"/>
  <c r="D12" i="11"/>
  <c r="C12" i="11"/>
  <c r="I11" i="11"/>
  <c r="G7" i="11"/>
  <c r="H6" i="11" s="1"/>
  <c r="H7" i="11" s="1"/>
  <c r="I26" i="10"/>
  <c r="I23" i="10"/>
  <c r="I20" i="10"/>
  <c r="I17" i="10"/>
  <c r="G15" i="10"/>
  <c r="F15" i="10"/>
  <c r="E15" i="10"/>
  <c r="C15" i="10"/>
  <c r="I14" i="10"/>
  <c r="I11" i="10"/>
  <c r="G7" i="10"/>
  <c r="H6" i="10" s="1"/>
  <c r="H7" i="10" s="1"/>
  <c r="I26" i="9"/>
  <c r="I23" i="9"/>
  <c r="I20" i="9"/>
  <c r="I17" i="9"/>
  <c r="I14" i="9"/>
  <c r="G12" i="9"/>
  <c r="F12" i="9"/>
  <c r="E12" i="9"/>
  <c r="D12" i="9"/>
  <c r="C12" i="9"/>
  <c r="I11" i="9"/>
  <c r="G7" i="9"/>
  <c r="H6" i="9" s="1"/>
  <c r="H7" i="9" s="1"/>
  <c r="I26" i="8"/>
  <c r="I23" i="8"/>
  <c r="I20" i="8"/>
  <c r="I17" i="8"/>
  <c r="G15" i="8"/>
  <c r="F15" i="8"/>
  <c r="D15" i="8"/>
  <c r="C15" i="8"/>
  <c r="I14" i="8"/>
  <c r="F12" i="8"/>
  <c r="E12" i="8"/>
  <c r="D12" i="8"/>
  <c r="C12" i="8"/>
  <c r="I11" i="8"/>
  <c r="G7" i="8"/>
  <c r="H6" i="8" s="1"/>
  <c r="H7" i="8" s="1"/>
  <c r="F83" i="2"/>
  <c r="E83" i="2"/>
  <c r="D83" i="2"/>
  <c r="F79" i="2"/>
  <c r="E79" i="2"/>
  <c r="D79" i="2"/>
  <c r="F75" i="2"/>
  <c r="E75" i="2"/>
  <c r="D75" i="2"/>
  <c r="F71" i="2"/>
  <c r="E71" i="2"/>
  <c r="D71" i="2"/>
  <c r="F67" i="2"/>
  <c r="E67" i="2"/>
  <c r="D67" i="2"/>
  <c r="F63" i="2"/>
  <c r="E63" i="2"/>
  <c r="D63" i="2"/>
  <c r="F59" i="2"/>
  <c r="E59" i="2"/>
  <c r="D59" i="2"/>
  <c r="F55" i="2"/>
  <c r="E55" i="2"/>
  <c r="D55" i="2"/>
  <c r="F51" i="2"/>
  <c r="E51" i="2"/>
  <c r="D51" i="2"/>
  <c r="F47" i="2"/>
  <c r="E47" i="2"/>
  <c r="D47" i="2"/>
  <c r="F43" i="2"/>
  <c r="E43" i="2"/>
  <c r="D43" i="2"/>
  <c r="F39" i="2"/>
  <c r="E39" i="2"/>
  <c r="D39" i="2"/>
  <c r="F35" i="2"/>
  <c r="E35" i="2"/>
  <c r="D35" i="2"/>
  <c r="F31" i="2"/>
  <c r="E31" i="2"/>
  <c r="D31" i="2"/>
  <c r="F27" i="2"/>
  <c r="E27" i="2"/>
  <c r="D27" i="2"/>
  <c r="F23" i="2"/>
  <c r="E23" i="2"/>
  <c r="D23" i="2"/>
  <c r="F19" i="2"/>
  <c r="E19" i="2"/>
  <c r="D19" i="2"/>
  <c r="F15" i="2"/>
  <c r="E15" i="2"/>
  <c r="D15" i="2"/>
  <c r="F11" i="2"/>
  <c r="E11" i="2"/>
  <c r="D11" i="2"/>
  <c r="F7" i="2"/>
  <c r="E7" i="2"/>
  <c r="D7" i="2"/>
  <c r="F3" i="2"/>
  <c r="E3" i="2"/>
  <c r="D3" i="2"/>
  <c r="I28" i="10" l="1"/>
  <c r="I28" i="12"/>
  <c r="I28" i="9"/>
  <c r="I28" i="11"/>
  <c r="I28" i="8"/>
  <c r="I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6" authorId="0" shapeId="0" xr:uid="{4B6B164C-46FB-48E3-8B56-A6B3BE49524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esta va hasta el 14 de Noviembre</t>
        </r>
      </text>
    </comment>
  </commentList>
</comments>
</file>

<file path=xl/sharedStrings.xml><?xml version="1.0" encoding="utf-8"?>
<sst xmlns="http://schemas.openxmlformats.org/spreadsheetml/2006/main" count="680" uniqueCount="159">
  <si>
    <t>CORREGIDO</t>
  </si>
  <si>
    <t> </t>
  </si>
  <si>
    <t>MAÑANA</t>
  </si>
  <si>
    <t>BPO FONTIBÓN</t>
  </si>
  <si>
    <t>AMBIENTE</t>
  </si>
  <si>
    <t>INSTRUCTOR</t>
  </si>
  <si>
    <t>JORNADA</t>
  </si>
  <si>
    <t>AM</t>
  </si>
  <si>
    <t>PM</t>
  </si>
  <si>
    <t>NOCHE</t>
  </si>
  <si>
    <t>Andres Gamboa</t>
  </si>
  <si>
    <t>Mañana</t>
  </si>
  <si>
    <t>BPO-13</t>
  </si>
  <si>
    <t>GRUPO</t>
  </si>
  <si>
    <t>FICHA</t>
  </si>
  <si>
    <t>BPO-14</t>
  </si>
  <si>
    <t>201 A</t>
  </si>
  <si>
    <t>TOCC-BPO-16</t>
  </si>
  <si>
    <t>TOCC-BPO-17</t>
  </si>
  <si>
    <t>Pedro Castañeda</t>
  </si>
  <si>
    <t>201 B</t>
  </si>
  <si>
    <t>201 C</t>
  </si>
  <si>
    <t>Martin Riveros</t>
  </si>
  <si>
    <t>BPO-2</t>
  </si>
  <si>
    <t>TOCC-BPO-13</t>
  </si>
  <si>
    <t>TOCC-BPO-6</t>
  </si>
  <si>
    <t>CPL 09</t>
  </si>
  <si>
    <t>BPO-3</t>
  </si>
  <si>
    <t>TOCC-BPO-14</t>
  </si>
  <si>
    <t>TOCC-BPO-8</t>
  </si>
  <si>
    <t>BPO INGLÉS</t>
  </si>
  <si>
    <t>TOCC-BPO-5</t>
  </si>
  <si>
    <t>TOCC-BPO-9</t>
  </si>
  <si>
    <t>TOCC-BPO-4</t>
  </si>
  <si>
    <t>TOCC-BPO-7</t>
  </si>
  <si>
    <t>TOCC-BPO-2</t>
  </si>
  <si>
    <t>TOCC-BPO-11</t>
  </si>
  <si>
    <t>TOCC-BPO-3</t>
  </si>
  <si>
    <t>TOCC-BPO-12</t>
  </si>
  <si>
    <t>308 (GYM)</t>
  </si>
  <si>
    <t>Luis Oviedo</t>
  </si>
  <si>
    <t>BPO (B)-02</t>
  </si>
  <si>
    <t>Natalia</t>
  </si>
  <si>
    <t>BPO-10</t>
  </si>
  <si>
    <t>BPO (B)-03</t>
  </si>
  <si>
    <t>BPO (B)-04</t>
  </si>
  <si>
    <t>BPO (B)-05</t>
  </si>
  <si>
    <t>TOCC-BPO-10</t>
  </si>
  <si>
    <t>TOCC-BPO-15</t>
  </si>
  <si>
    <t>TARDE</t>
  </si>
  <si>
    <t>Reina Rodriguez</t>
  </si>
  <si>
    <t>Tarde</t>
  </si>
  <si>
    <t>BPO (B)-06</t>
  </si>
  <si>
    <t>Sifia Cruz</t>
  </si>
  <si>
    <t>BPO (B)-07</t>
  </si>
  <si>
    <t>Sofia Cruz</t>
  </si>
  <si>
    <t>BPO-09</t>
  </si>
  <si>
    <t>Patricia Granados</t>
  </si>
  <si>
    <t>BPO -11</t>
  </si>
  <si>
    <t>Nubia Bueno</t>
  </si>
  <si>
    <t>BPO-12</t>
  </si>
  <si>
    <t>BPO-15</t>
  </si>
  <si>
    <t>Materia</t>
  </si>
  <si>
    <t>Instructores</t>
  </si>
  <si>
    <t>Ficha</t>
  </si>
  <si>
    <t>Nombre</t>
  </si>
  <si>
    <t xml:space="preserve">Trimestre </t>
  </si>
  <si>
    <t>#VALUE!</t>
  </si>
  <si>
    <t>Centro de Gestión de Mercados, Logística y Tecnologías de la Información</t>
  </si>
  <si>
    <t>Regional Distrito Capital Sistema de Gestión de la Calidad</t>
  </si>
  <si>
    <t>HORARIO DE GRUPO</t>
  </si>
  <si>
    <t>Programa:</t>
  </si>
  <si>
    <t>V.1</t>
  </si>
  <si>
    <t>Ficha No.</t>
  </si>
  <si>
    <t>Formacion:</t>
  </si>
  <si>
    <t>Lectiva</t>
  </si>
  <si>
    <t>Productiva</t>
  </si>
  <si>
    <t>TECNICO EN SERVICE OPERATION IN BILINGUAL BPO CHANNELS</t>
  </si>
  <si>
    <t>Fecha inicio:</t>
  </si>
  <si>
    <t>Fecha fin :</t>
  </si>
  <si>
    <t>Año</t>
  </si>
  <si>
    <t>Trimestre:</t>
  </si>
  <si>
    <t>Ambiente 405</t>
  </si>
  <si>
    <t>Hora</t>
  </si>
  <si>
    <t>Lun</t>
  </si>
  <si>
    <t>Mar</t>
  </si>
  <si>
    <t>Mie</t>
  </si>
  <si>
    <t>Jue</t>
  </si>
  <si>
    <t>Vie</t>
  </si>
  <si>
    <t>Sab</t>
  </si>
  <si>
    <t>Total</t>
  </si>
  <si>
    <t>TECNICO</t>
  </si>
  <si>
    <t>CARLOS RUBIANO</t>
  </si>
  <si>
    <t>INGLES BPO</t>
  </si>
  <si>
    <t>TOTAL</t>
  </si>
  <si>
    <t>Ambiente 404</t>
  </si>
  <si>
    <t>ANDREA CARDENAS</t>
  </si>
  <si>
    <t>Ambiente 306</t>
  </si>
  <si>
    <t>BPO(B)- 07</t>
  </si>
  <si>
    <t>Cultura Fisica</t>
  </si>
  <si>
    <t>ALMACONTACT SAS,</t>
  </si>
  <si>
    <t>BPO(B)- 06</t>
  </si>
  <si>
    <t>Ambiente 202</t>
  </si>
  <si>
    <t>Derechos Fundamentales</t>
  </si>
  <si>
    <t>Yesid Mauricio</t>
  </si>
  <si>
    <t>ambiente 306</t>
  </si>
  <si>
    <t>TCO OPERACION DE SERVICIOS OMNICANAL EN CONTACT CENTER Y BPO</t>
  </si>
  <si>
    <t>William Gomez</t>
  </si>
  <si>
    <t>INGLES</t>
  </si>
  <si>
    <t>Consuelo Coca</t>
  </si>
  <si>
    <t>Gym</t>
  </si>
  <si>
    <t>Ambiente 301</t>
  </si>
  <si>
    <t>Katerin Garzon</t>
  </si>
  <si>
    <t>TICS</t>
  </si>
  <si>
    <t>V.2</t>
  </si>
  <si>
    <t>BPO 17-2987713</t>
  </si>
  <si>
    <t>Ambiente 204</t>
  </si>
  <si>
    <t>BPO 18-2987732</t>
  </si>
  <si>
    <t>Ambiente 205</t>
  </si>
  <si>
    <t>BPO -19-2987727</t>
  </si>
  <si>
    <t>Ambiente  301</t>
  </si>
  <si>
    <t>MARTIN RIVEROS</t>
  </si>
  <si>
    <t>comunicación</t>
  </si>
  <si>
    <t>WILLIAM GOMEZ</t>
  </si>
  <si>
    <t>AMBIENTE 306</t>
  </si>
  <si>
    <t>BPO 20-2987730</t>
  </si>
  <si>
    <t>Ambiente  302</t>
  </si>
  <si>
    <t>BPO-21-2987731</t>
  </si>
  <si>
    <t>|</t>
  </si>
  <si>
    <t>REINA RODRIGUEZ</t>
  </si>
  <si>
    <t>Fredy Echeverry</t>
  </si>
  <si>
    <t>Frtedy Echeverry</t>
  </si>
  <si>
    <t>Katerin Grazon</t>
  </si>
  <si>
    <t>TIC´S</t>
  </si>
  <si>
    <t>TÉCNICO</t>
  </si>
  <si>
    <t>VIVIAN MARTINEZ</t>
  </si>
  <si>
    <t>Andrea Cárdenas</t>
  </si>
  <si>
    <t>ÉTICA</t>
  </si>
  <si>
    <t>COMUNICACIÓN</t>
  </si>
  <si>
    <t>Oneida Garzón</t>
  </si>
  <si>
    <t>Vivian Martinez</t>
  </si>
  <si>
    <t>Etica</t>
  </si>
  <si>
    <t>Emprendimento</t>
  </si>
  <si>
    <t>Matematicas</t>
  </si>
  <si>
    <t>Lady Ordiz</t>
  </si>
  <si>
    <t>Katerin Garzón</t>
  </si>
  <si>
    <t>Karetin Garzón</t>
  </si>
  <si>
    <t>TECNICO EN SERVICE OPERATION IN BILINGUAL BPO CHANNELS (nueva)</t>
  </si>
  <si>
    <t>IGT/Alma/DS Solu..</t>
  </si>
  <si>
    <t>BPO(B)- 09</t>
  </si>
  <si>
    <t>LADY ORTIZ</t>
  </si>
  <si>
    <t>Willian Gomez</t>
  </si>
  <si>
    <t>Nacy Rojas</t>
  </si>
  <si>
    <t>ambiente 204</t>
  </si>
  <si>
    <t>Derechos Fundamnen.</t>
  </si>
  <si>
    <t>Matemàticas</t>
  </si>
  <si>
    <t>Power BI</t>
  </si>
  <si>
    <t>Nancy Rojas</t>
  </si>
  <si>
    <t>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</si>
</sst>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ddd\ mmm\ d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</font>
    <font>
      <b/>
      <sz val="12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5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sz val="10"/>
      <color rgb="FF595959"/>
      <name val="Calibri"/>
      <family val="2"/>
    </font>
    <font>
      <sz val="9"/>
      <color rgb="FF595959"/>
      <name val="Calibri"/>
      <family val="2"/>
    </font>
    <font>
      <sz val="14"/>
      <color rgb="FFC00000"/>
      <name val="Calibri"/>
      <family val="2"/>
    </font>
    <font>
      <b/>
      <sz val="12"/>
      <color theme="0"/>
      <name val="Calibri"/>
      <family val="2"/>
    </font>
    <font>
      <sz val="16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99FFCC"/>
        <bgColor rgb="FF99FFCC"/>
      </patternFill>
    </fill>
    <fill>
      <patternFill patternType="solid">
        <fgColor rgb="FFFF7C80"/>
        <bgColor rgb="FFFF7C80"/>
      </patternFill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/>
      <diagonal/>
    </border>
    <border>
      <left style="medium">
        <color rgb="FFD0CECE"/>
      </left>
      <right/>
      <top/>
      <bottom/>
      <diagonal/>
    </border>
    <border>
      <left style="medium">
        <color rgb="FFD0CECE"/>
      </left>
      <right style="medium">
        <color rgb="FFD0CECE"/>
      </right>
      <top/>
      <bottom/>
      <diagonal/>
    </border>
    <border>
      <left/>
      <right/>
      <top style="medium">
        <color rgb="FFD0CECE"/>
      </top>
      <bottom/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/>
      <right style="medium">
        <color rgb="FFD0CECE"/>
      </right>
      <top/>
      <bottom/>
      <diagonal/>
    </border>
    <border>
      <left/>
      <right style="medium">
        <color rgb="FFD0CECE"/>
      </right>
      <top/>
      <bottom style="medium">
        <color rgb="FFD0CECE"/>
      </bottom>
      <diagonal/>
    </border>
    <border>
      <left/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/>
      <right/>
      <top style="medium">
        <color rgb="FFD0CECE"/>
      </top>
      <bottom style="medium">
        <color rgb="FFD0CECE"/>
      </bottom>
      <diagonal/>
    </border>
    <border>
      <left style="medium">
        <color rgb="FFD0CECE"/>
      </left>
      <right style="medium">
        <color rgb="FFD0CECE"/>
      </right>
      <top/>
      <bottom style="medium">
        <color rgb="FFD0CECE"/>
      </bottom>
      <diagonal/>
    </border>
    <border>
      <left/>
      <right/>
      <top/>
      <bottom style="medium">
        <color rgb="FFD0CECE"/>
      </bottom>
      <diagonal/>
    </border>
    <border>
      <left style="medium">
        <color rgb="FFD0CECE"/>
      </left>
      <right style="medium">
        <color rgb="FFBFBFBF"/>
      </right>
      <top style="medium">
        <color rgb="FFD0CECE"/>
      </top>
      <bottom style="medium">
        <color rgb="FFD0CECE"/>
      </bottom>
      <diagonal/>
    </border>
    <border>
      <left style="medium">
        <color rgb="FFBFBFBF"/>
      </left>
      <right style="medium">
        <color rgb="FFBFBFBF"/>
      </right>
      <top style="medium">
        <color rgb="FFD0CECE"/>
      </top>
      <bottom style="medium">
        <color rgb="FFD0CECE"/>
      </bottom>
      <diagonal/>
    </border>
    <border>
      <left style="medium">
        <color rgb="FFBFBFBF"/>
      </left>
      <right/>
      <top style="medium">
        <color rgb="FFD0CECE"/>
      </top>
      <bottom style="medium">
        <color rgb="FFD0CECE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BFBFBF"/>
      </left>
      <right/>
      <top/>
      <bottom style="dotted">
        <color rgb="FFBFBFBF"/>
      </bottom>
      <diagonal/>
    </border>
    <border>
      <left style="medium">
        <color rgb="FFD0CECE"/>
      </left>
      <right style="medium">
        <color rgb="FFD0CECE"/>
      </right>
      <top/>
      <bottom style="dotted">
        <color rgb="FFBFBFBF"/>
      </bottom>
      <diagonal/>
    </border>
    <border>
      <left/>
      <right style="dotted">
        <color rgb="FFBFBFBF"/>
      </right>
      <top style="dotted">
        <color rgb="FFBFBFBF"/>
      </top>
      <bottom/>
      <diagonal/>
    </border>
    <border>
      <left style="dotted">
        <color rgb="FFBFBFBF"/>
      </left>
      <right/>
      <top style="dotted">
        <color rgb="FFBFBFBF"/>
      </top>
      <bottom/>
      <diagonal/>
    </border>
    <border>
      <left style="medium">
        <color rgb="FFD0CECE"/>
      </left>
      <right style="medium">
        <color rgb="FFD0CECE"/>
      </right>
      <top style="dotted">
        <color rgb="FFBFBFBF"/>
      </top>
      <bottom/>
      <diagonal/>
    </border>
    <border>
      <left/>
      <right style="dotted">
        <color rgb="FFBFBFBF"/>
      </right>
      <top style="dotted">
        <color rgb="FFBFBFBF"/>
      </top>
      <bottom style="medium">
        <color rgb="FFBFBFBF"/>
      </bottom>
      <diagonal/>
    </border>
    <border>
      <left style="dotted">
        <color rgb="FFBFBFBF"/>
      </left>
      <right/>
      <top style="dotted">
        <color rgb="FFBFBFBF"/>
      </top>
      <bottom style="medium">
        <color rgb="FFBFBFBF"/>
      </bottom>
      <diagonal/>
    </border>
    <border>
      <left style="medium">
        <color rgb="FFD0CECE"/>
      </left>
      <right style="medium">
        <color rgb="FFD0CECE"/>
      </right>
      <top style="dotted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dotted">
        <color rgb="FFBFBFBF"/>
      </bottom>
      <diagonal/>
    </border>
    <border>
      <left style="medium">
        <color rgb="FFD0CECE"/>
      </left>
      <right style="medium">
        <color rgb="FFD0CECE"/>
      </right>
      <top style="medium">
        <color rgb="FFBFBFBF"/>
      </top>
      <bottom style="dotted">
        <color rgb="FFBFBFBF"/>
      </bottom>
      <diagonal/>
    </border>
    <border>
      <left/>
      <right style="dotted">
        <color rgb="FFBFBFBF"/>
      </right>
      <top/>
      <bottom/>
      <diagonal/>
    </border>
    <border>
      <left style="dotted">
        <color rgb="FFBFBFBF"/>
      </left>
      <right/>
      <top/>
      <bottom/>
      <diagonal/>
    </border>
    <border>
      <left/>
      <right style="dotted">
        <color rgb="FFBFBFBF"/>
      </right>
      <top style="dotted">
        <color rgb="FFBFBFBF"/>
      </top>
      <bottom style="medium">
        <color rgb="FFFFC000"/>
      </bottom>
      <diagonal/>
    </border>
    <border>
      <left style="dotted">
        <color rgb="FFBFBFBF"/>
      </left>
      <right/>
      <top style="dotted">
        <color rgb="FFBFBFBF"/>
      </top>
      <bottom style="medium">
        <color rgb="FFFFC000"/>
      </bottom>
      <diagonal/>
    </border>
    <border>
      <left style="medium">
        <color rgb="FFD0CECE"/>
      </left>
      <right style="medium">
        <color rgb="FFD0CECE"/>
      </right>
      <top style="dotted">
        <color rgb="FFBFBFBF"/>
      </top>
      <bottom style="medium">
        <color rgb="FFFFC00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FFC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BFBFBF"/>
      </bottom>
      <diagonal/>
    </border>
    <border>
      <left/>
      <right style="dotted">
        <color rgb="FFBFBFBF"/>
      </right>
      <top style="medium">
        <color rgb="FFBFBFBF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BFBFBF"/>
      </top>
      <bottom style="dotted">
        <color rgb="FFBFBFBF"/>
      </bottom>
      <diagonal/>
    </border>
    <border>
      <left/>
      <right style="dotted">
        <color rgb="FFBFBFBF"/>
      </right>
      <top/>
      <bottom style="medium">
        <color rgb="FFBFBFBF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BFBFBF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 style="medium">
        <color rgb="FFD0CECE"/>
      </right>
      <top style="medium">
        <color rgb="FFD0CECE"/>
      </top>
      <bottom/>
      <diagonal/>
    </border>
    <border>
      <left style="medium">
        <color rgb="FFE7E6E6"/>
      </left>
      <right/>
      <top style="medium">
        <color rgb="FFE7E6E6"/>
      </top>
      <bottom/>
      <diagonal/>
    </border>
    <border>
      <left/>
      <right/>
      <top style="medium">
        <color rgb="FFE7E6E6"/>
      </top>
      <bottom/>
      <diagonal/>
    </border>
    <border>
      <left/>
      <right style="medium">
        <color rgb="FFE7E6E6"/>
      </right>
      <top style="medium">
        <color rgb="FFE7E6E6"/>
      </top>
      <bottom/>
      <diagonal/>
    </border>
    <border>
      <left style="medium">
        <color rgb="FFE7E6E6"/>
      </left>
      <right/>
      <top/>
      <bottom style="medium">
        <color rgb="FFE7E6E6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E7E6E6"/>
      </right>
      <top/>
      <bottom style="medium">
        <color rgb="FFE7E6E6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/>
      <diagonal/>
    </border>
    <border>
      <left style="dotted">
        <color rgb="FFBFBFBF"/>
      </left>
      <right style="dotted">
        <color rgb="FF000000"/>
      </right>
      <top/>
      <bottom style="dotted">
        <color rgb="FFBFBFBF"/>
      </bottom>
      <diagonal/>
    </border>
    <border>
      <left style="dotted">
        <color rgb="FFBFBFBF"/>
      </left>
      <right style="dotted">
        <color rgb="FF000000"/>
      </right>
      <top/>
      <bottom/>
      <diagonal/>
    </border>
    <border>
      <left style="dotted">
        <color rgb="FFBFBFBF"/>
      </left>
      <right style="dotted">
        <color rgb="FF000000"/>
      </right>
      <top style="dotted">
        <color rgb="FFBFBFBF"/>
      </top>
      <bottom style="medium">
        <color rgb="FFBFBFBF"/>
      </bottom>
      <diagonal/>
    </border>
    <border>
      <left style="medium">
        <color rgb="FFD0CECE"/>
      </left>
      <right/>
      <top style="medium">
        <color rgb="FFD0CECE"/>
      </top>
      <bottom/>
      <diagonal/>
    </border>
    <border>
      <left style="medium">
        <color rgb="FFD0CECE"/>
      </left>
      <right/>
      <top/>
      <bottom style="medium">
        <color rgb="FFD0CECE"/>
      </bottom>
      <diagonal/>
    </border>
    <border>
      <left/>
      <right/>
      <top style="medium">
        <color rgb="FFBFBFBF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rgb="FF000000"/>
      </left>
      <right style="thin">
        <color rgb="FF000000"/>
      </right>
      <top/>
      <bottom style="medium">
        <color theme="2" tint="-9.9978637043366805E-2"/>
      </bottom>
      <diagonal/>
    </border>
    <border>
      <left style="medium">
        <color rgb="FF000000"/>
      </left>
      <right style="thin">
        <color rgb="FF000000"/>
      </right>
      <top/>
      <bottom style="thin">
        <color theme="2"/>
      </bottom>
      <diagonal/>
    </border>
    <border>
      <left style="medium">
        <color rgb="FF000000"/>
      </left>
      <right style="thin">
        <color rgb="FF000000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3" fillId="0" borderId="1"/>
  </cellStyleXfs>
  <cellXfs count="270">
    <xf numFmtId="0" fontId="0" fillId="0" borderId="0" xfId="0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2" fillId="0" borderId="10" xfId="0" applyFont="1" applyBorder="1" applyAlignment="1">
      <alignment horizontal="left" vertical="top"/>
    </xf>
    <xf numFmtId="0" fontId="2" fillId="4" borderId="5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8" xfId="0" applyFont="1" applyBorder="1"/>
    <xf numFmtId="0" fontId="7" fillId="0" borderId="8" xfId="0" applyFont="1" applyBorder="1"/>
    <xf numFmtId="0" fontId="2" fillId="0" borderId="13" xfId="0" applyFont="1" applyBorder="1"/>
    <xf numFmtId="0" fontId="2" fillId="0" borderId="5" xfId="0" applyFont="1" applyBorder="1" applyAlignment="1">
      <alignment horizontal="center" vertical="center"/>
    </xf>
    <xf numFmtId="0" fontId="8" fillId="4" borderId="5" xfId="0" applyFont="1" applyFill="1" applyBorder="1"/>
    <xf numFmtId="0" fontId="3" fillId="0" borderId="5" xfId="0" applyFont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9" fillId="6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19" xfId="0" applyFont="1" applyBorder="1"/>
    <xf numFmtId="0" fontId="12" fillId="0" borderId="6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26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4" xfId="0" applyFont="1" applyBorder="1"/>
    <xf numFmtId="0" fontId="12" fillId="0" borderId="35" xfId="0" applyFont="1" applyBorder="1"/>
    <xf numFmtId="0" fontId="12" fillId="0" borderId="10" xfId="0" applyFont="1" applyBorder="1"/>
    <xf numFmtId="0" fontId="12" fillId="0" borderId="7" xfId="0" applyFont="1" applyBorder="1"/>
    <xf numFmtId="0" fontId="12" fillId="0" borderId="37" xfId="0" applyFont="1" applyBorder="1"/>
    <xf numFmtId="0" fontId="12" fillId="0" borderId="39" xfId="0" applyFont="1" applyBorder="1"/>
    <xf numFmtId="0" fontId="12" fillId="0" borderId="40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0" borderId="17" xfId="0" applyFont="1" applyBorder="1"/>
    <xf numFmtId="0" fontId="5" fillId="7" borderId="43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7" fillId="7" borderId="43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0" fontId="20" fillId="7" borderId="4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left" vertical="center" wrapText="1"/>
    </xf>
    <xf numFmtId="0" fontId="2" fillId="7" borderId="48" xfId="0" applyFont="1" applyFill="1" applyBorder="1" applyAlignment="1">
      <alignment vertical="center"/>
    </xf>
    <xf numFmtId="0" fontId="5" fillId="7" borderId="47" xfId="0" applyFont="1" applyFill="1" applyBorder="1" applyAlignment="1">
      <alignment horizontal="center" vertical="center"/>
    </xf>
    <xf numFmtId="0" fontId="20" fillId="7" borderId="4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8" fillId="7" borderId="51" xfId="0" applyFont="1" applyFill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15" fontId="2" fillId="7" borderId="53" xfId="0" applyNumberFormat="1" applyFont="1" applyFill="1" applyBorder="1" applyAlignment="1">
      <alignment horizontal="left" vertical="center"/>
    </xf>
    <xf numFmtId="164" fontId="16" fillId="7" borderId="45" xfId="0" applyNumberFormat="1" applyFont="1" applyFill="1" applyBorder="1" applyAlignment="1">
      <alignment horizontal="center" vertical="center" shrinkToFit="1"/>
    </xf>
    <xf numFmtId="165" fontId="21" fillId="7" borderId="54" xfId="0" applyNumberFormat="1" applyFont="1" applyFill="1" applyBorder="1" applyAlignment="1">
      <alignment horizontal="center" shrinkToFit="1"/>
    </xf>
    <xf numFmtId="165" fontId="21" fillId="7" borderId="55" xfId="0" applyNumberFormat="1" applyFont="1" applyFill="1" applyBorder="1" applyAlignment="1">
      <alignment horizontal="center" shrinkToFit="1"/>
    </xf>
    <xf numFmtId="165" fontId="21" fillId="7" borderId="56" xfId="0" applyNumberFormat="1" applyFont="1" applyFill="1" applyBorder="1" applyAlignment="1">
      <alignment horizontal="center" shrinkToFit="1"/>
    </xf>
    <xf numFmtId="165" fontId="21" fillId="7" borderId="47" xfId="0" applyNumberFormat="1" applyFont="1" applyFill="1" applyBorder="1" applyAlignment="1">
      <alignment horizontal="center" shrinkToFit="1"/>
    </xf>
    <xf numFmtId="165" fontId="21" fillId="7" borderId="51" xfId="0" applyNumberFormat="1" applyFont="1" applyFill="1" applyBorder="1" applyAlignment="1">
      <alignment horizontal="center" shrinkToFit="1"/>
    </xf>
    <xf numFmtId="0" fontId="22" fillId="8" borderId="57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left" vertical="top" wrapText="1"/>
    </xf>
    <xf numFmtId="0" fontId="23" fillId="7" borderId="59" xfId="0" applyFont="1" applyFill="1" applyBorder="1" applyAlignment="1">
      <alignment horizontal="left" vertical="top" wrapText="1"/>
    </xf>
    <xf numFmtId="0" fontId="22" fillId="8" borderId="60" xfId="0" applyFont="1" applyFill="1" applyBorder="1" applyAlignment="1">
      <alignment horizontal="center" vertical="center" wrapText="1"/>
    </xf>
    <xf numFmtId="0" fontId="23" fillId="7" borderId="61" xfId="0" applyFont="1" applyFill="1" applyBorder="1" applyAlignment="1">
      <alignment horizontal="left" vertical="top" wrapText="1"/>
    </xf>
    <xf numFmtId="0" fontId="24" fillId="7" borderId="62" xfId="0" applyFont="1" applyFill="1" applyBorder="1" applyAlignment="1">
      <alignment horizontal="center" vertical="center" wrapText="1"/>
    </xf>
    <xf numFmtId="15" fontId="23" fillId="8" borderId="63" xfId="0" applyNumberFormat="1" applyFont="1" applyFill="1" applyBorder="1" applyAlignment="1">
      <alignment horizontal="center" vertical="center" wrapText="1"/>
    </xf>
    <xf numFmtId="0" fontId="23" fillId="7" borderId="64" xfId="0" applyFont="1" applyFill="1" applyBorder="1" applyAlignment="1">
      <alignment horizontal="left" vertical="top" wrapText="1"/>
    </xf>
    <xf numFmtId="0" fontId="23" fillId="7" borderId="65" xfId="0" applyFont="1" applyFill="1" applyBorder="1" applyAlignment="1">
      <alignment horizontal="left" vertical="top" wrapText="1"/>
    </xf>
    <xf numFmtId="0" fontId="23" fillId="8" borderId="57" xfId="0" applyFont="1" applyFill="1" applyBorder="1" applyAlignment="1">
      <alignment horizontal="center" vertical="center" wrapText="1"/>
    </xf>
    <xf numFmtId="0" fontId="23" fillId="7" borderId="66" xfId="0" applyFont="1" applyFill="1" applyBorder="1" applyAlignment="1">
      <alignment horizontal="left" vertical="top" wrapText="1"/>
    </xf>
    <xf numFmtId="0" fontId="23" fillId="7" borderId="67" xfId="0" applyFont="1" applyFill="1" applyBorder="1" applyAlignment="1">
      <alignment horizontal="left" vertical="top" wrapText="1"/>
    </xf>
    <xf numFmtId="0" fontId="22" fillId="8" borderId="68" xfId="0" applyFont="1" applyFill="1" applyBorder="1" applyAlignment="1">
      <alignment horizontal="center" vertical="center" wrapText="1"/>
    </xf>
    <xf numFmtId="0" fontId="23" fillId="7" borderId="69" xfId="0" applyFont="1" applyFill="1" applyBorder="1" applyAlignment="1">
      <alignment horizontal="left" vertical="top" wrapText="1"/>
    </xf>
    <xf numFmtId="15" fontId="23" fillId="8" borderId="70" xfId="0" applyNumberFormat="1" applyFont="1" applyFill="1" applyBorder="1" applyAlignment="1">
      <alignment horizontal="center" vertical="center" wrapText="1"/>
    </xf>
    <xf numFmtId="0" fontId="23" fillId="7" borderId="71" xfId="0" applyFont="1" applyFill="1" applyBorder="1" applyAlignment="1">
      <alignment horizontal="left" vertical="top" wrapText="1"/>
    </xf>
    <xf numFmtId="0" fontId="23" fillId="7" borderId="72" xfId="0" applyFont="1" applyFill="1" applyBorder="1" applyAlignment="1">
      <alignment horizontal="left" vertical="top" wrapText="1"/>
    </xf>
    <xf numFmtId="0" fontId="23" fillId="8" borderId="73" xfId="0" applyFont="1" applyFill="1" applyBorder="1" applyAlignment="1">
      <alignment horizontal="center" vertical="center" wrapText="1"/>
    </xf>
    <xf numFmtId="0" fontId="23" fillId="8" borderId="68" xfId="0" applyFont="1" applyFill="1" applyBorder="1" applyAlignment="1">
      <alignment horizontal="center" vertical="center" wrapText="1"/>
    </xf>
    <xf numFmtId="0" fontId="23" fillId="8" borderId="74" xfId="0" applyFont="1" applyFill="1" applyBorder="1" applyAlignment="1">
      <alignment horizontal="center" vertical="center" wrapText="1"/>
    </xf>
    <xf numFmtId="0" fontId="23" fillId="8" borderId="70" xfId="0" applyFont="1" applyFill="1" applyBorder="1" applyAlignment="1">
      <alignment horizontal="center" vertical="center" wrapText="1"/>
    </xf>
    <xf numFmtId="0" fontId="23" fillId="8" borderId="75" xfId="0" applyFont="1" applyFill="1" applyBorder="1" applyAlignment="1">
      <alignment horizontal="center" vertical="center" wrapText="1"/>
    </xf>
    <xf numFmtId="0" fontId="23" fillId="8" borderId="57" xfId="0" applyFont="1" applyFill="1" applyBorder="1" applyAlignment="1">
      <alignment horizontal="left" vertical="top" wrapText="1"/>
    </xf>
    <xf numFmtId="0" fontId="23" fillId="8" borderId="73" xfId="0" applyFont="1" applyFill="1" applyBorder="1" applyAlignment="1">
      <alignment horizontal="left" vertical="top" wrapText="1"/>
    </xf>
    <xf numFmtId="0" fontId="23" fillId="8" borderId="68" xfId="0" applyFont="1" applyFill="1" applyBorder="1" applyAlignment="1">
      <alignment horizontal="left" vertical="top" wrapText="1"/>
    </xf>
    <xf numFmtId="0" fontId="23" fillId="8" borderId="74" xfId="0" applyFont="1" applyFill="1" applyBorder="1" applyAlignment="1">
      <alignment horizontal="left" vertical="top" wrapText="1"/>
    </xf>
    <xf numFmtId="0" fontId="23" fillId="8" borderId="63" xfId="0" applyFont="1" applyFill="1" applyBorder="1" applyAlignment="1">
      <alignment horizontal="left" vertical="top" wrapText="1"/>
    </xf>
    <xf numFmtId="0" fontId="23" fillId="8" borderId="76" xfId="0" applyFont="1" applyFill="1" applyBorder="1" applyAlignment="1">
      <alignment horizontal="left" vertical="top" wrapText="1"/>
    </xf>
    <xf numFmtId="0" fontId="23" fillId="8" borderId="77" xfId="0" applyFont="1" applyFill="1" applyBorder="1" applyAlignment="1">
      <alignment horizontal="left" vertical="top" wrapText="1"/>
    </xf>
    <xf numFmtId="0" fontId="23" fillId="8" borderId="78" xfId="0" applyFont="1" applyFill="1" applyBorder="1" applyAlignment="1">
      <alignment horizontal="left" vertical="top" wrapText="1"/>
    </xf>
    <xf numFmtId="0" fontId="23" fillId="8" borderId="70" xfId="0" applyFont="1" applyFill="1" applyBorder="1" applyAlignment="1">
      <alignment horizontal="left" vertical="top" wrapText="1"/>
    </xf>
    <xf numFmtId="0" fontId="23" fillId="8" borderId="75" xfId="0" applyFont="1" applyFill="1" applyBorder="1" applyAlignment="1">
      <alignment horizontal="left" vertical="top" wrapText="1"/>
    </xf>
    <xf numFmtId="0" fontId="23" fillId="9" borderId="79" xfId="0" applyFont="1" applyFill="1" applyBorder="1" applyAlignment="1">
      <alignment horizontal="left" vertical="top" wrapText="1"/>
    </xf>
    <xf numFmtId="0" fontId="23" fillId="9" borderId="80" xfId="0" applyFont="1" applyFill="1" applyBorder="1" applyAlignment="1">
      <alignment horizontal="left" vertical="top" wrapText="1"/>
    </xf>
    <xf numFmtId="0" fontId="23" fillId="9" borderId="81" xfId="0" applyFont="1" applyFill="1" applyBorder="1" applyAlignment="1">
      <alignment horizontal="left" vertical="top" wrapText="1"/>
    </xf>
    <xf numFmtId="15" fontId="2" fillId="7" borderId="53" xfId="0" applyNumberFormat="1" applyFont="1" applyFill="1" applyBorder="1" applyAlignment="1">
      <alignment horizontal="center" vertical="center"/>
    </xf>
    <xf numFmtId="0" fontId="23" fillId="8" borderId="77" xfId="0" applyFont="1" applyFill="1" applyBorder="1" applyAlignment="1">
      <alignment horizontal="center" vertical="top" wrapText="1"/>
    </xf>
    <xf numFmtId="0" fontId="23" fillId="8" borderId="60" xfId="0" applyFont="1" applyFill="1" applyBorder="1" applyAlignment="1">
      <alignment horizontal="center" vertical="top" wrapText="1"/>
    </xf>
    <xf numFmtId="15" fontId="2" fillId="0" borderId="47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3" fillId="8" borderId="63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23" fillId="8" borderId="77" xfId="0" applyFont="1" applyFill="1" applyBorder="1" applyAlignment="1">
      <alignment horizontal="center" vertical="center" wrapText="1"/>
    </xf>
    <xf numFmtId="0" fontId="23" fillId="8" borderId="78" xfId="0" applyFont="1" applyFill="1" applyBorder="1" applyAlignment="1">
      <alignment horizontal="center" vertical="center" wrapText="1"/>
    </xf>
    <xf numFmtId="0" fontId="17" fillId="7" borderId="82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/>
    <xf numFmtId="0" fontId="2" fillId="7" borderId="1" xfId="0" applyFont="1" applyFill="1" applyBorder="1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18" fillId="0" borderId="52" xfId="0" applyFont="1" applyBorder="1" applyAlignment="1">
      <alignment horizontal="center" vertical="center"/>
    </xf>
    <xf numFmtId="0" fontId="28" fillId="0" borderId="0" xfId="0" applyFont="1"/>
    <xf numFmtId="0" fontId="23" fillId="8" borderId="57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17" fillId="0" borderId="0" xfId="0" applyFont="1" applyAlignment="1">
      <alignment wrapText="1"/>
    </xf>
    <xf numFmtId="15" fontId="23" fillId="8" borderId="70" xfId="0" applyNumberFormat="1" applyFont="1" applyFill="1" applyBorder="1" applyAlignment="1">
      <alignment horizontal="center" vertical="top" wrapText="1"/>
    </xf>
    <xf numFmtId="0" fontId="23" fillId="8" borderId="78" xfId="0" applyFont="1" applyFill="1" applyBorder="1" applyAlignment="1">
      <alignment horizontal="center" vertical="top" wrapText="1"/>
    </xf>
    <xf numFmtId="0" fontId="23" fillId="8" borderId="74" xfId="0" applyFont="1" applyFill="1" applyBorder="1" applyAlignment="1">
      <alignment horizontal="center" vertical="top" wrapText="1"/>
    </xf>
    <xf numFmtId="0" fontId="23" fillId="8" borderId="70" xfId="0" applyFont="1" applyFill="1" applyBorder="1" applyAlignment="1">
      <alignment horizontal="center" vertical="top" wrapText="1"/>
    </xf>
    <xf numFmtId="0" fontId="23" fillId="8" borderId="73" xfId="0" applyFont="1" applyFill="1" applyBorder="1" applyAlignment="1">
      <alignment horizontal="center" vertical="top" wrapText="1"/>
    </xf>
    <xf numFmtId="0" fontId="23" fillId="8" borderId="68" xfId="0" applyFont="1" applyFill="1" applyBorder="1" applyAlignment="1">
      <alignment horizontal="center" vertical="top" wrapText="1"/>
    </xf>
    <xf numFmtId="0" fontId="23" fillId="8" borderId="63" xfId="0" applyFont="1" applyFill="1" applyBorder="1" applyAlignment="1">
      <alignment horizontal="center" vertical="top" wrapText="1"/>
    </xf>
    <xf numFmtId="0" fontId="23" fillId="8" borderId="76" xfId="0" applyFont="1" applyFill="1" applyBorder="1" applyAlignment="1">
      <alignment horizontal="center" vertical="top" wrapText="1"/>
    </xf>
    <xf numFmtId="0" fontId="23" fillId="8" borderId="75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23" fillId="8" borderId="89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23" fillId="9" borderId="79" xfId="0" applyFont="1" applyFill="1" applyBorder="1" applyAlignment="1">
      <alignment vertical="top" wrapText="1"/>
    </xf>
    <xf numFmtId="0" fontId="23" fillId="9" borderId="80" xfId="0" applyFont="1" applyFill="1" applyBorder="1" applyAlignment="1">
      <alignment vertical="top" wrapText="1"/>
    </xf>
    <xf numFmtId="0" fontId="23" fillId="8" borderId="60" xfId="0" applyFont="1" applyFill="1" applyBorder="1" applyAlignment="1">
      <alignment horizontal="left" vertical="top" wrapText="1"/>
    </xf>
    <xf numFmtId="0" fontId="23" fillId="8" borderId="89" xfId="0" applyFont="1" applyFill="1" applyBorder="1" applyAlignment="1">
      <alignment horizontal="left" vertical="top" wrapText="1"/>
    </xf>
    <xf numFmtId="0" fontId="23" fillId="8" borderId="90" xfId="0" applyFont="1" applyFill="1" applyBorder="1" applyAlignment="1">
      <alignment horizontal="center" vertical="top" wrapText="1"/>
    </xf>
    <xf numFmtId="0" fontId="23" fillId="8" borderId="91" xfId="0" applyFont="1" applyFill="1" applyBorder="1" applyAlignment="1">
      <alignment horizontal="center" vertical="top" wrapText="1"/>
    </xf>
    <xf numFmtId="0" fontId="23" fillId="8" borderId="92" xfId="0" applyFont="1" applyFill="1" applyBorder="1" applyAlignment="1">
      <alignment horizontal="center" vertical="top" wrapText="1"/>
    </xf>
    <xf numFmtId="15" fontId="23" fillId="8" borderId="76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5" fillId="7" borderId="52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/>
    </xf>
    <xf numFmtId="18" fontId="25" fillId="9" borderId="52" xfId="0" applyNumberFormat="1" applyFont="1" applyFill="1" applyBorder="1" applyAlignment="1">
      <alignment horizontal="center" vertical="center"/>
    </xf>
    <xf numFmtId="0" fontId="26" fillId="9" borderId="52" xfId="0" applyFont="1" applyFill="1" applyBorder="1" applyAlignment="1">
      <alignment horizontal="center" vertical="top" wrapText="1"/>
    </xf>
    <xf numFmtId="0" fontId="0" fillId="0" borderId="95" xfId="0" applyBorder="1"/>
    <xf numFmtId="18" fontId="34" fillId="10" borderId="97" xfId="1" applyNumberFormat="1" applyFont="1" applyFill="1" applyBorder="1" applyAlignment="1">
      <alignment horizontal="center" vertical="center"/>
    </xf>
    <xf numFmtId="18" fontId="34" fillId="10" borderId="96" xfId="1" applyNumberFormat="1" applyFont="1" applyFill="1" applyBorder="1" applyAlignment="1">
      <alignment horizontal="center" vertical="center"/>
    </xf>
    <xf numFmtId="18" fontId="34" fillId="10" borderId="98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10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20" fillId="7" borderId="52" xfId="0" applyFont="1" applyFill="1" applyBorder="1" applyAlignment="1">
      <alignment horizontal="center" vertical="center"/>
    </xf>
    <xf numFmtId="0" fontId="23" fillId="11" borderId="57" xfId="0" applyFont="1" applyFill="1" applyBorder="1" applyAlignment="1">
      <alignment horizontal="center" vertical="top" wrapText="1"/>
    </xf>
    <xf numFmtId="0" fontId="23" fillId="11" borderId="68" xfId="0" applyFont="1" applyFill="1" applyBorder="1" applyAlignment="1">
      <alignment horizontal="center" vertical="top" wrapText="1"/>
    </xf>
    <xf numFmtId="15" fontId="23" fillId="11" borderId="70" xfId="0" applyNumberFormat="1" applyFont="1" applyFill="1" applyBorder="1" applyAlignment="1">
      <alignment horizontal="center" vertical="top" wrapText="1"/>
    </xf>
    <xf numFmtId="18" fontId="34" fillId="10" borderId="31" xfId="1" applyNumberFormat="1" applyFont="1" applyFill="1" applyBorder="1" applyAlignment="1">
      <alignment horizontal="center" vertical="center"/>
    </xf>
    <xf numFmtId="18" fontId="34" fillId="10" borderId="29" xfId="1" applyNumberFormat="1" applyFont="1" applyFill="1" applyBorder="1" applyAlignment="1">
      <alignment horizontal="center" vertical="center"/>
    </xf>
    <xf numFmtId="18" fontId="34" fillId="10" borderId="39" xfId="1" applyNumberFormat="1" applyFont="1" applyFill="1" applyBorder="1" applyAlignment="1">
      <alignment horizontal="center" vertical="center"/>
    </xf>
    <xf numFmtId="18" fontId="34" fillId="10" borderId="30" xfId="1" applyNumberFormat="1" applyFont="1" applyFill="1" applyBorder="1" applyAlignment="1">
      <alignment horizontal="center" vertical="center"/>
    </xf>
    <xf numFmtId="18" fontId="34" fillId="10" borderId="31" xfId="1" applyNumberFormat="1" applyFont="1" applyFill="1" applyBorder="1" applyAlignment="1">
      <alignment horizontal="centerContinuous" vertical="center" wrapText="1"/>
    </xf>
    <xf numFmtId="18" fontId="34" fillId="10" borderId="29" xfId="1" applyNumberFormat="1" applyFont="1" applyFill="1" applyBorder="1" applyAlignment="1">
      <alignment horizontal="centerContinuous" vertical="center" wrapText="1"/>
    </xf>
    <xf numFmtId="18" fontId="34" fillId="10" borderId="39" xfId="1" applyNumberFormat="1" applyFont="1" applyFill="1" applyBorder="1" applyAlignment="1">
      <alignment horizontal="centerContinuous" vertical="center" wrapText="1"/>
    </xf>
    <xf numFmtId="18" fontId="34" fillId="10" borderId="99" xfId="1" applyNumberFormat="1" applyFont="1" applyFill="1" applyBorder="1" applyAlignment="1">
      <alignment horizontal="center" vertical="center"/>
    </xf>
    <xf numFmtId="18" fontId="34" fillId="10" borderId="100" xfId="1" applyNumberFormat="1" applyFont="1" applyFill="1" applyBorder="1" applyAlignment="1">
      <alignment horizontal="center" vertical="center"/>
    </xf>
    <xf numFmtId="18" fontId="34" fillId="10" borderId="101" xfId="1" applyNumberFormat="1" applyFont="1" applyFill="1" applyBorder="1" applyAlignment="1">
      <alignment horizontal="center" vertical="center"/>
    </xf>
    <xf numFmtId="0" fontId="23" fillId="12" borderId="73" xfId="0" applyFont="1" applyFill="1" applyBorder="1" applyAlignment="1">
      <alignment horizontal="center" vertical="top" wrapText="1"/>
    </xf>
    <xf numFmtId="0" fontId="32" fillId="12" borderId="74" xfId="0" applyFont="1" applyFill="1" applyBorder="1" applyAlignment="1">
      <alignment horizontal="center" vertical="top" wrapText="1"/>
    </xf>
    <xf numFmtId="0" fontId="23" fillId="12" borderId="76" xfId="0" applyFont="1" applyFill="1" applyBorder="1" applyAlignment="1">
      <alignment horizontal="center" vertical="top" wrapText="1"/>
    </xf>
    <xf numFmtId="0" fontId="23" fillId="12" borderId="57" xfId="0" applyFont="1" applyFill="1" applyBorder="1" applyAlignment="1">
      <alignment horizontal="center" vertical="top" wrapText="1"/>
    </xf>
    <xf numFmtId="0" fontId="23" fillId="12" borderId="70" xfId="0" applyFont="1" applyFill="1" applyBorder="1" applyAlignment="1">
      <alignment horizontal="center" vertical="top" wrapText="1"/>
    </xf>
    <xf numFmtId="0" fontId="22" fillId="13" borderId="57" xfId="0" applyFont="1" applyFill="1" applyBorder="1" applyAlignment="1">
      <alignment horizontal="center" vertical="center" wrapText="1"/>
    </xf>
    <xf numFmtId="0" fontId="22" fillId="13" borderId="60" xfId="0" applyFont="1" applyFill="1" applyBorder="1" applyAlignment="1">
      <alignment horizontal="center" vertical="center" wrapText="1"/>
    </xf>
    <xf numFmtId="15" fontId="23" fillId="13" borderId="63" xfId="0" applyNumberFormat="1" applyFont="1" applyFill="1" applyBorder="1" applyAlignment="1">
      <alignment horizontal="center" vertical="center" wrapText="1"/>
    </xf>
    <xf numFmtId="0" fontId="23" fillId="13" borderId="73" xfId="0" applyFont="1" applyFill="1" applyBorder="1" applyAlignment="1">
      <alignment horizontal="center" vertical="center" wrapText="1"/>
    </xf>
    <xf numFmtId="0" fontId="23" fillId="13" borderId="74" xfId="0" applyFont="1" applyFill="1" applyBorder="1" applyAlignment="1">
      <alignment horizontal="center" vertical="center" wrapText="1"/>
    </xf>
    <xf numFmtId="0" fontId="23" fillId="12" borderId="73" xfId="0" applyFont="1" applyFill="1" applyBorder="1" applyAlignment="1">
      <alignment horizontal="center" vertical="center" wrapText="1"/>
    </xf>
    <xf numFmtId="0" fontId="23" fillId="12" borderId="74" xfId="0" applyFont="1" applyFill="1" applyBorder="1" applyAlignment="1">
      <alignment horizontal="center" vertical="center" wrapText="1"/>
    </xf>
    <xf numFmtId="15" fontId="23" fillId="12" borderId="63" xfId="0" applyNumberFormat="1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12" borderId="60" xfId="0" applyFont="1" applyFill="1" applyBorder="1" applyAlignment="1">
      <alignment horizontal="center" vertical="center" wrapText="1"/>
    </xf>
    <xf numFmtId="15" fontId="23" fillId="12" borderId="70" xfId="0" applyNumberFormat="1" applyFont="1" applyFill="1" applyBorder="1" applyAlignment="1">
      <alignment horizontal="center" vertical="center" wrapText="1"/>
    </xf>
    <xf numFmtId="0" fontId="23" fillId="12" borderId="57" xfId="0" applyFont="1" applyFill="1" applyBorder="1" applyAlignment="1">
      <alignment horizontal="center" vertical="center" wrapText="1"/>
    </xf>
    <xf numFmtId="0" fontId="22" fillId="12" borderId="68" xfId="0" applyFont="1" applyFill="1" applyBorder="1" applyAlignment="1">
      <alignment horizontal="center" vertical="center" wrapText="1"/>
    </xf>
    <xf numFmtId="18" fontId="16" fillId="7" borderId="52" xfId="0" applyNumberFormat="1" applyFont="1" applyFill="1" applyBorder="1" applyAlignment="1">
      <alignment horizontal="center" vertical="center"/>
    </xf>
    <xf numFmtId="15" fontId="23" fillId="12" borderId="70" xfId="0" applyNumberFormat="1" applyFont="1" applyFill="1" applyBorder="1" applyAlignment="1">
      <alignment horizontal="center" vertical="top" wrapText="1"/>
    </xf>
    <xf numFmtId="1" fontId="24" fillId="7" borderId="62" xfId="0" applyNumberFormat="1" applyFont="1" applyFill="1" applyBorder="1" applyAlignment="1">
      <alignment horizontal="center" vertical="center" wrapText="1"/>
    </xf>
    <xf numFmtId="1" fontId="23" fillId="7" borderId="65" xfId="0" applyNumberFormat="1" applyFont="1" applyFill="1" applyBorder="1" applyAlignment="1">
      <alignment horizontal="left" vertical="top" wrapText="1"/>
    </xf>
    <xf numFmtId="1" fontId="23" fillId="7" borderId="67" xfId="0" applyNumberFormat="1" applyFont="1" applyFill="1" applyBorder="1" applyAlignment="1">
      <alignment horizontal="left" vertical="top" wrapText="1"/>
    </xf>
    <xf numFmtId="0" fontId="23" fillId="12" borderId="68" xfId="0" applyFont="1" applyFill="1" applyBorder="1" applyAlignment="1">
      <alignment horizontal="center" vertical="top" wrapText="1"/>
    </xf>
    <xf numFmtId="0" fontId="23" fillId="12" borderId="78" xfId="0" applyFont="1" applyFill="1" applyBorder="1" applyAlignment="1">
      <alignment horizontal="center" vertical="top" wrapText="1"/>
    </xf>
    <xf numFmtId="0" fontId="23" fillId="12" borderId="74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 wrapText="1"/>
    </xf>
    <xf numFmtId="0" fontId="14" fillId="0" borderId="23" xfId="0" applyFont="1" applyBorder="1"/>
    <xf numFmtId="0" fontId="14" fillId="0" borderId="27" xfId="0" applyFont="1" applyBorder="1"/>
    <xf numFmtId="0" fontId="13" fillId="0" borderId="21" xfId="0" applyFont="1" applyBorder="1" applyAlignment="1">
      <alignment horizontal="center" vertical="center"/>
    </xf>
    <xf numFmtId="0" fontId="14" fillId="0" borderId="24" xfId="0" applyFont="1" applyBorder="1"/>
    <xf numFmtId="0" fontId="14" fillId="0" borderId="28" xfId="0" applyFont="1" applyBorder="1"/>
    <xf numFmtId="0" fontId="13" fillId="0" borderId="31" xfId="0" applyFont="1" applyBorder="1" applyAlignment="1">
      <alignment horizontal="center" vertical="center" wrapText="1"/>
    </xf>
    <xf numFmtId="0" fontId="14" fillId="0" borderId="29" xfId="0" applyFont="1" applyBorder="1"/>
    <xf numFmtId="0" fontId="14" fillId="0" borderId="30" xfId="0" applyFont="1" applyBorder="1"/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6" xfId="0" applyFont="1" applyBorder="1"/>
    <xf numFmtId="0" fontId="14" fillId="0" borderId="38" xfId="0" applyFont="1" applyBorder="1"/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4" fillId="0" borderId="25" xfId="0" applyFont="1" applyBorder="1"/>
    <xf numFmtId="0" fontId="13" fillId="0" borderId="2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2" fillId="7" borderId="93" xfId="0" applyFont="1" applyFill="1" applyBorder="1" applyAlignment="1">
      <alignment horizontal="center"/>
    </xf>
    <xf numFmtId="0" fontId="14" fillId="0" borderId="94" xfId="0" applyFont="1" applyBorder="1"/>
    <xf numFmtId="0" fontId="5" fillId="7" borderId="46" xfId="0" applyFont="1" applyFill="1" applyBorder="1" applyAlignment="1">
      <alignment horizontal="center" vertical="center"/>
    </xf>
    <xf numFmtId="0" fontId="14" fillId="0" borderId="46" xfId="0" applyFont="1" applyBorder="1"/>
    <xf numFmtId="0" fontId="15" fillId="7" borderId="93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/>
    </xf>
    <xf numFmtId="0" fontId="14" fillId="0" borderId="53" xfId="0" applyFont="1" applyBorder="1"/>
    <xf numFmtId="0" fontId="19" fillId="0" borderId="93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/>
    </xf>
    <xf numFmtId="0" fontId="14" fillId="0" borderId="82" xfId="0" applyFont="1" applyBorder="1" applyAlignment="1">
      <alignment horizontal="left"/>
    </xf>
    <xf numFmtId="0" fontId="14" fillId="0" borderId="94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9" fillId="0" borderId="83" xfId="0" applyFont="1" applyBorder="1" applyAlignment="1">
      <alignment horizontal="left" vertical="center" wrapText="1"/>
    </xf>
    <xf numFmtId="0" fontId="14" fillId="0" borderId="84" xfId="0" applyFont="1" applyBorder="1" applyAlignment="1">
      <alignment horizontal="left"/>
    </xf>
    <xf numFmtId="0" fontId="14" fillId="0" borderId="85" xfId="0" applyFont="1" applyBorder="1" applyAlignment="1">
      <alignment horizontal="left"/>
    </xf>
    <xf numFmtId="0" fontId="14" fillId="0" borderId="86" xfId="0" applyFont="1" applyBorder="1" applyAlignment="1">
      <alignment horizontal="left"/>
    </xf>
    <xf numFmtId="0" fontId="14" fillId="0" borderId="87" xfId="0" applyFont="1" applyBorder="1" applyAlignment="1">
      <alignment horizontal="left"/>
    </xf>
    <xf numFmtId="0" fontId="14" fillId="0" borderId="88" xfId="0" applyFont="1" applyBorder="1" applyAlignment="1">
      <alignment horizontal="left"/>
    </xf>
    <xf numFmtId="0" fontId="28" fillId="0" borderId="0" xfId="0" applyFont="1"/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</sheetPr>
  <dimension ref="B2:Q1000"/>
  <sheetViews>
    <sheetView workbookViewId="0"/>
  </sheetViews>
  <sheetFormatPr baseColWidth="10" defaultColWidth="14.42578125" defaultRowHeight="15" customHeight="1" x14ac:dyDescent="0.25"/>
  <cols>
    <col min="1" max="2" width="11.42578125" customWidth="1"/>
    <col min="3" max="3" width="12.85546875" customWidth="1"/>
    <col min="4" max="4" width="11.42578125" customWidth="1"/>
    <col min="5" max="5" width="12.85546875" customWidth="1"/>
    <col min="6" max="26" width="11.42578125" customWidth="1"/>
  </cols>
  <sheetData>
    <row r="2" spans="2:17" ht="15.75" x14ac:dyDescent="0.25">
      <c r="B2" s="1" t="s">
        <v>0</v>
      </c>
      <c r="D2" s="2"/>
      <c r="F2" s="2"/>
      <c r="M2" s="3" t="s">
        <v>1</v>
      </c>
      <c r="N2" s="4" t="s">
        <v>2</v>
      </c>
      <c r="O2" s="3" t="s">
        <v>1</v>
      </c>
      <c r="P2" s="3" t="s">
        <v>1</v>
      </c>
      <c r="Q2" s="5"/>
    </row>
    <row r="3" spans="2:17" ht="15.75" x14ac:dyDescent="0.25">
      <c r="B3" s="6" t="s">
        <v>3</v>
      </c>
      <c r="C3" s="7"/>
      <c r="D3" s="8"/>
      <c r="E3" s="7"/>
      <c r="F3" s="8"/>
      <c r="G3" s="7"/>
      <c r="H3" s="9"/>
      <c r="M3" s="10" t="s">
        <v>4</v>
      </c>
      <c r="N3" s="179" t="s">
        <v>5</v>
      </c>
      <c r="O3" s="179" t="s">
        <v>6</v>
      </c>
      <c r="P3" s="179" t="s">
        <v>1</v>
      </c>
      <c r="Q3" s="5"/>
    </row>
    <row r="4" spans="2:17" ht="15.75" x14ac:dyDescent="0.25">
      <c r="B4" s="11"/>
      <c r="C4" s="12" t="s">
        <v>7</v>
      </c>
      <c r="D4" s="13"/>
      <c r="E4" s="12" t="s">
        <v>8</v>
      </c>
      <c r="F4" s="13"/>
      <c r="G4" s="12" t="s">
        <v>9</v>
      </c>
      <c r="H4" s="14"/>
      <c r="M4" s="180">
        <v>202</v>
      </c>
      <c r="N4" s="15" t="s">
        <v>10</v>
      </c>
      <c r="O4" s="16" t="s">
        <v>11</v>
      </c>
      <c r="P4" s="16" t="s">
        <v>12</v>
      </c>
      <c r="Q4" s="5"/>
    </row>
    <row r="5" spans="2:17" ht="15.75" x14ac:dyDescent="0.25">
      <c r="B5" s="17" t="s">
        <v>4</v>
      </c>
      <c r="C5" s="18" t="s">
        <v>13</v>
      </c>
      <c r="D5" s="19" t="s">
        <v>14</v>
      </c>
      <c r="E5" s="18" t="s">
        <v>13</v>
      </c>
      <c r="F5" s="20" t="s">
        <v>14</v>
      </c>
      <c r="G5" s="21" t="s">
        <v>13</v>
      </c>
      <c r="H5" s="22" t="s">
        <v>14</v>
      </c>
      <c r="M5" s="180">
        <v>203</v>
      </c>
      <c r="N5" s="15" t="s">
        <v>10</v>
      </c>
      <c r="O5" s="16" t="s">
        <v>11</v>
      </c>
      <c r="P5" s="16" t="s">
        <v>15</v>
      </c>
      <c r="Q5" s="5"/>
    </row>
    <row r="6" spans="2:17" ht="15.75" x14ac:dyDescent="0.25">
      <c r="B6" s="23" t="s">
        <v>16</v>
      </c>
      <c r="C6" s="24" t="s">
        <v>17</v>
      </c>
      <c r="D6" s="25"/>
      <c r="E6" s="24" t="s">
        <v>18</v>
      </c>
      <c r="F6" s="25"/>
      <c r="G6" s="12"/>
      <c r="H6" s="14"/>
      <c r="M6" s="180">
        <v>204</v>
      </c>
      <c r="N6" s="15" t="s">
        <v>19</v>
      </c>
      <c r="O6" s="16" t="s">
        <v>11</v>
      </c>
      <c r="P6" s="16" t="s">
        <v>1</v>
      </c>
      <c r="Q6" s="5"/>
    </row>
    <row r="7" spans="2:17" ht="15.75" x14ac:dyDescent="0.25">
      <c r="B7" s="23" t="s">
        <v>20</v>
      </c>
      <c r="C7" s="12"/>
      <c r="D7" s="13"/>
      <c r="E7" s="12"/>
      <c r="F7" s="181"/>
      <c r="G7" s="12"/>
      <c r="H7" s="14"/>
      <c r="M7" s="180">
        <v>205</v>
      </c>
      <c r="N7" s="15" t="s">
        <v>19</v>
      </c>
      <c r="O7" s="16" t="s">
        <v>11</v>
      </c>
      <c r="P7" s="16" t="s">
        <v>1</v>
      </c>
      <c r="Q7" s="5"/>
    </row>
    <row r="8" spans="2:17" ht="15.75" x14ac:dyDescent="0.25">
      <c r="B8" s="23" t="s">
        <v>21</v>
      </c>
      <c r="C8" s="12"/>
      <c r="D8" s="13"/>
      <c r="E8" s="12"/>
      <c r="F8" s="181"/>
      <c r="G8" s="12"/>
      <c r="H8" s="14"/>
      <c r="M8" s="180">
        <v>301</v>
      </c>
      <c r="N8" s="15" t="s">
        <v>22</v>
      </c>
      <c r="O8" s="16" t="s">
        <v>11</v>
      </c>
      <c r="P8" s="16" t="s">
        <v>23</v>
      </c>
      <c r="Q8" s="5"/>
    </row>
    <row r="9" spans="2:17" ht="15.75" x14ac:dyDescent="0.25">
      <c r="B9" s="23">
        <v>202</v>
      </c>
      <c r="C9" s="24" t="s">
        <v>24</v>
      </c>
      <c r="D9" s="26"/>
      <c r="E9" s="12" t="s">
        <v>25</v>
      </c>
      <c r="F9" s="13">
        <v>2809893</v>
      </c>
      <c r="G9" s="12">
        <v>202</v>
      </c>
      <c r="H9" s="14" t="s">
        <v>26</v>
      </c>
      <c r="M9" s="180">
        <v>302</v>
      </c>
      <c r="N9" s="15" t="s">
        <v>22</v>
      </c>
      <c r="O9" s="16" t="s">
        <v>11</v>
      </c>
      <c r="P9" s="16" t="s">
        <v>27</v>
      </c>
      <c r="Q9" s="5"/>
    </row>
    <row r="10" spans="2:17" ht="15.75" x14ac:dyDescent="0.25">
      <c r="B10" s="23">
        <v>203</v>
      </c>
      <c r="C10" s="24" t="s">
        <v>28</v>
      </c>
      <c r="D10" s="27"/>
      <c r="E10" s="12" t="s">
        <v>29</v>
      </c>
      <c r="F10" s="13">
        <v>2809894</v>
      </c>
      <c r="G10" s="12"/>
      <c r="H10" s="14"/>
      <c r="M10" s="180">
        <v>303</v>
      </c>
      <c r="N10" s="28" t="s">
        <v>30</v>
      </c>
      <c r="O10" s="16" t="s">
        <v>11</v>
      </c>
      <c r="P10" s="16" t="s">
        <v>1</v>
      </c>
      <c r="Q10" s="5"/>
    </row>
    <row r="11" spans="2:17" ht="15.75" x14ac:dyDescent="0.25">
      <c r="B11" s="23">
        <v>204</v>
      </c>
      <c r="C11" s="12" t="s">
        <v>31</v>
      </c>
      <c r="D11" s="13">
        <v>2813530</v>
      </c>
      <c r="E11" s="24" t="s">
        <v>32</v>
      </c>
      <c r="F11" s="25"/>
      <c r="G11" s="12"/>
      <c r="H11" s="14"/>
      <c r="M11" s="180">
        <v>304</v>
      </c>
      <c r="N11" s="28" t="s">
        <v>30</v>
      </c>
      <c r="O11" s="16" t="s">
        <v>11</v>
      </c>
      <c r="P11" s="16" t="s">
        <v>1</v>
      </c>
      <c r="Q11" s="5"/>
    </row>
    <row r="12" spans="2:17" ht="15.75" x14ac:dyDescent="0.25">
      <c r="B12" s="23">
        <v>205</v>
      </c>
      <c r="C12" s="12" t="s">
        <v>33</v>
      </c>
      <c r="D12" s="13">
        <v>2813534</v>
      </c>
      <c r="E12" s="12" t="s">
        <v>34</v>
      </c>
      <c r="F12" s="13">
        <v>2809895</v>
      </c>
      <c r="G12" s="12"/>
      <c r="H12" s="14"/>
      <c r="M12" s="180">
        <v>305</v>
      </c>
      <c r="N12" s="29" t="s">
        <v>30</v>
      </c>
      <c r="O12" s="16" t="s">
        <v>11</v>
      </c>
      <c r="P12" s="16" t="s">
        <v>1</v>
      </c>
      <c r="Q12" s="5"/>
    </row>
    <row r="13" spans="2:17" ht="15.75" x14ac:dyDescent="0.25">
      <c r="B13" s="23">
        <v>301</v>
      </c>
      <c r="C13" s="12" t="s">
        <v>35</v>
      </c>
      <c r="D13" s="13">
        <v>2803021</v>
      </c>
      <c r="E13" s="24" t="s">
        <v>36</v>
      </c>
      <c r="F13" s="25"/>
      <c r="G13" s="12"/>
      <c r="H13" s="14"/>
      <c r="M13" s="180">
        <v>306</v>
      </c>
      <c r="N13" s="29" t="s">
        <v>30</v>
      </c>
      <c r="O13" s="16" t="s">
        <v>11</v>
      </c>
      <c r="P13" s="16" t="s">
        <v>1</v>
      </c>
      <c r="Q13" s="5"/>
    </row>
    <row r="14" spans="2:17" ht="15.75" x14ac:dyDescent="0.25">
      <c r="B14" s="23">
        <v>302</v>
      </c>
      <c r="C14" s="12" t="s">
        <v>37</v>
      </c>
      <c r="D14" s="13">
        <v>2813532</v>
      </c>
      <c r="E14" s="24" t="s">
        <v>38</v>
      </c>
      <c r="F14" s="25"/>
      <c r="G14" s="12"/>
      <c r="H14" s="14"/>
      <c r="M14" s="180" t="s">
        <v>39</v>
      </c>
      <c r="N14" s="16" t="s">
        <v>40</v>
      </c>
      <c r="O14" s="16" t="s">
        <v>11</v>
      </c>
      <c r="P14" s="16" t="s">
        <v>1</v>
      </c>
      <c r="Q14" s="5"/>
    </row>
    <row r="15" spans="2:17" ht="15.75" x14ac:dyDescent="0.25">
      <c r="B15" s="23">
        <v>303</v>
      </c>
      <c r="C15" s="30" t="s">
        <v>41</v>
      </c>
      <c r="D15" s="31">
        <v>2748822</v>
      </c>
      <c r="E15" s="182" t="s">
        <v>41</v>
      </c>
      <c r="F15" s="31">
        <v>2748822</v>
      </c>
      <c r="G15" s="12"/>
      <c r="H15" s="14"/>
      <c r="M15" s="180">
        <v>401</v>
      </c>
      <c r="N15" s="15" t="s">
        <v>42</v>
      </c>
      <c r="O15" s="16" t="s">
        <v>11</v>
      </c>
      <c r="P15" s="16" t="s">
        <v>43</v>
      </c>
      <c r="Q15" s="5"/>
    </row>
    <row r="16" spans="2:17" ht="15.75" x14ac:dyDescent="0.25">
      <c r="B16" s="23">
        <v>304</v>
      </c>
      <c r="C16" s="30" t="s">
        <v>44</v>
      </c>
      <c r="D16" s="13">
        <v>2833047</v>
      </c>
      <c r="E16" s="182" t="s">
        <v>44</v>
      </c>
      <c r="F16" s="13">
        <v>2833047</v>
      </c>
      <c r="G16" s="12"/>
      <c r="H16" s="14"/>
      <c r="M16" s="180">
        <v>404</v>
      </c>
      <c r="N16" s="28" t="s">
        <v>30</v>
      </c>
      <c r="O16" s="16" t="s">
        <v>11</v>
      </c>
      <c r="P16" s="16" t="s">
        <v>1</v>
      </c>
      <c r="Q16" s="5"/>
    </row>
    <row r="17" spans="2:17" ht="15.75" x14ac:dyDescent="0.25">
      <c r="B17" s="23">
        <v>305</v>
      </c>
      <c r="C17" s="30" t="s">
        <v>45</v>
      </c>
      <c r="D17" s="31">
        <v>2833045</v>
      </c>
      <c r="E17" s="182" t="s">
        <v>45</v>
      </c>
      <c r="F17" s="31">
        <v>2833045</v>
      </c>
      <c r="G17" s="12"/>
      <c r="H17" s="14"/>
      <c r="M17" s="180">
        <v>405</v>
      </c>
      <c r="N17" s="28" t="s">
        <v>30</v>
      </c>
      <c r="O17" s="16" t="s">
        <v>11</v>
      </c>
      <c r="P17" s="16" t="s">
        <v>1</v>
      </c>
      <c r="Q17" s="5"/>
    </row>
    <row r="18" spans="2:17" ht="15.75" x14ac:dyDescent="0.25">
      <c r="B18" s="23">
        <v>306</v>
      </c>
      <c r="C18" s="30" t="s">
        <v>46</v>
      </c>
      <c r="D18" s="31">
        <v>2815114</v>
      </c>
      <c r="E18" s="182" t="s">
        <v>46</v>
      </c>
      <c r="F18" s="31">
        <v>2815114</v>
      </c>
      <c r="G18" s="12"/>
      <c r="H18" s="14"/>
      <c r="M18" s="180" t="s">
        <v>1</v>
      </c>
      <c r="N18" s="16" t="s">
        <v>1</v>
      </c>
      <c r="O18" s="16" t="s">
        <v>1</v>
      </c>
      <c r="P18" s="16" t="s">
        <v>1</v>
      </c>
      <c r="Q18" s="5"/>
    </row>
    <row r="19" spans="2:17" ht="15.75" x14ac:dyDescent="0.25">
      <c r="B19" s="23">
        <v>401</v>
      </c>
      <c r="C19" s="32" t="s">
        <v>47</v>
      </c>
      <c r="D19" s="25"/>
      <c r="E19" s="24" t="s">
        <v>48</v>
      </c>
      <c r="F19" s="27"/>
      <c r="G19" s="12"/>
      <c r="H19" s="14"/>
      <c r="M19" s="3" t="s">
        <v>1</v>
      </c>
      <c r="N19" s="4" t="s">
        <v>49</v>
      </c>
      <c r="O19" s="4" t="s">
        <v>1</v>
      </c>
      <c r="P19" s="4" t="s">
        <v>1</v>
      </c>
      <c r="Q19" s="5"/>
    </row>
    <row r="20" spans="2:17" ht="15.75" x14ac:dyDescent="0.25">
      <c r="B20" s="23">
        <v>402</v>
      </c>
      <c r="C20" s="12"/>
      <c r="D20" s="13"/>
      <c r="E20" s="13"/>
      <c r="F20" s="13"/>
      <c r="G20" s="12"/>
      <c r="H20" s="14"/>
      <c r="M20" s="33" t="s">
        <v>4</v>
      </c>
      <c r="N20" s="179" t="s">
        <v>5</v>
      </c>
      <c r="O20" s="179" t="s">
        <v>6</v>
      </c>
      <c r="P20" s="179" t="s">
        <v>1</v>
      </c>
      <c r="Q20" s="5"/>
    </row>
    <row r="21" spans="2:17" ht="15.75" customHeight="1" x14ac:dyDescent="0.25">
      <c r="B21" s="23">
        <v>403</v>
      </c>
      <c r="C21" s="12"/>
      <c r="D21" s="13"/>
      <c r="E21" s="13"/>
      <c r="F21" s="13"/>
      <c r="G21" s="12"/>
      <c r="H21" s="14"/>
      <c r="M21" s="180">
        <v>202</v>
      </c>
      <c r="N21" s="15" t="s">
        <v>50</v>
      </c>
      <c r="O21" s="16" t="s">
        <v>51</v>
      </c>
      <c r="P21" s="16" t="s">
        <v>1</v>
      </c>
      <c r="Q21" s="5"/>
    </row>
    <row r="22" spans="2:17" ht="15.75" customHeight="1" x14ac:dyDescent="0.25">
      <c r="B22" s="23">
        <v>404</v>
      </c>
      <c r="C22" s="34" t="s">
        <v>52</v>
      </c>
      <c r="D22" s="35"/>
      <c r="E22" s="34" t="s">
        <v>52</v>
      </c>
      <c r="F22" s="36"/>
      <c r="G22" s="12"/>
      <c r="H22" s="14"/>
      <c r="M22" s="180">
        <v>203</v>
      </c>
      <c r="N22" s="15" t="s">
        <v>53</v>
      </c>
      <c r="O22" s="16" t="s">
        <v>51</v>
      </c>
      <c r="P22" s="16" t="s">
        <v>1</v>
      </c>
      <c r="Q22" s="5"/>
    </row>
    <row r="23" spans="2:17" ht="15.75" customHeight="1" x14ac:dyDescent="0.25">
      <c r="B23" s="23">
        <v>405</v>
      </c>
      <c r="C23" s="34" t="s">
        <v>54</v>
      </c>
      <c r="D23" s="35"/>
      <c r="E23" s="34" t="s">
        <v>54</v>
      </c>
      <c r="F23" s="36"/>
      <c r="G23" s="12"/>
      <c r="H23" s="14"/>
      <c r="M23" s="180">
        <v>204</v>
      </c>
      <c r="N23" s="15" t="s">
        <v>55</v>
      </c>
      <c r="O23" s="16" t="s">
        <v>51</v>
      </c>
      <c r="P23" s="16" t="s">
        <v>56</v>
      </c>
      <c r="Q23" s="5"/>
    </row>
    <row r="24" spans="2:17" ht="15.75" customHeight="1" x14ac:dyDescent="0.25">
      <c r="B24" s="37"/>
      <c r="C24" s="38"/>
      <c r="D24" s="39"/>
      <c r="E24" s="38"/>
      <c r="F24" s="40"/>
      <c r="G24" s="41"/>
      <c r="H24" s="42"/>
      <c r="M24" s="180">
        <v>205</v>
      </c>
      <c r="N24" s="15" t="s">
        <v>57</v>
      </c>
      <c r="O24" s="16" t="s">
        <v>51</v>
      </c>
      <c r="P24" s="16" t="s">
        <v>1</v>
      </c>
      <c r="Q24" s="5"/>
    </row>
    <row r="25" spans="2:17" ht="15.75" customHeight="1" x14ac:dyDescent="0.25">
      <c r="M25" s="180">
        <v>301</v>
      </c>
      <c r="N25" s="15" t="s">
        <v>57</v>
      </c>
      <c r="O25" s="16" t="s">
        <v>51</v>
      </c>
      <c r="P25" s="16" t="s">
        <v>58</v>
      </c>
      <c r="Q25" s="5"/>
    </row>
    <row r="26" spans="2:17" ht="15.75" customHeight="1" x14ac:dyDescent="0.25">
      <c r="M26" s="180">
        <v>302</v>
      </c>
      <c r="N26" s="15" t="s">
        <v>59</v>
      </c>
      <c r="O26" s="16" t="s">
        <v>51</v>
      </c>
      <c r="P26" s="16" t="s">
        <v>60</v>
      </c>
      <c r="Q26" s="5"/>
    </row>
    <row r="27" spans="2:17" ht="15.75" customHeight="1" x14ac:dyDescent="0.25">
      <c r="M27" s="180">
        <v>303</v>
      </c>
      <c r="N27" s="28" t="s">
        <v>30</v>
      </c>
      <c r="O27" s="16" t="s">
        <v>51</v>
      </c>
      <c r="P27" s="16" t="s">
        <v>1</v>
      </c>
      <c r="Q27" s="5"/>
    </row>
    <row r="28" spans="2:17" ht="15.75" customHeight="1" x14ac:dyDescent="0.25">
      <c r="M28" s="180">
        <v>304</v>
      </c>
      <c r="N28" s="28" t="s">
        <v>30</v>
      </c>
      <c r="O28" s="16" t="s">
        <v>51</v>
      </c>
      <c r="P28" s="16" t="s">
        <v>1</v>
      </c>
      <c r="Q28" s="5"/>
    </row>
    <row r="29" spans="2:17" ht="15.75" customHeight="1" x14ac:dyDescent="0.25">
      <c r="M29" s="180">
        <v>305</v>
      </c>
      <c r="N29" s="29" t="s">
        <v>30</v>
      </c>
      <c r="O29" s="16" t="s">
        <v>51</v>
      </c>
      <c r="P29" s="16" t="s">
        <v>1</v>
      </c>
      <c r="Q29" s="5"/>
    </row>
    <row r="30" spans="2:17" ht="15.75" customHeight="1" x14ac:dyDescent="0.25">
      <c r="M30" s="180">
        <v>306</v>
      </c>
      <c r="N30" s="29" t="s">
        <v>30</v>
      </c>
      <c r="O30" s="16" t="s">
        <v>51</v>
      </c>
      <c r="P30" s="16" t="s">
        <v>1</v>
      </c>
      <c r="Q30" s="5"/>
    </row>
    <row r="31" spans="2:17" ht="15.75" customHeight="1" x14ac:dyDescent="0.25">
      <c r="M31" s="180" t="s">
        <v>39</v>
      </c>
      <c r="N31" s="16" t="s">
        <v>40</v>
      </c>
      <c r="O31" s="16" t="s">
        <v>51</v>
      </c>
      <c r="P31" s="16" t="s">
        <v>1</v>
      </c>
      <c r="Q31" s="5"/>
    </row>
    <row r="32" spans="2:17" ht="15.75" customHeight="1" x14ac:dyDescent="0.25">
      <c r="M32" s="180">
        <v>401</v>
      </c>
      <c r="N32" s="15" t="s">
        <v>59</v>
      </c>
      <c r="O32" s="16" t="s">
        <v>51</v>
      </c>
      <c r="P32" s="16" t="s">
        <v>61</v>
      </c>
      <c r="Q32" s="5"/>
    </row>
    <row r="33" spans="13:17" ht="15.75" customHeight="1" x14ac:dyDescent="0.25">
      <c r="M33" s="180">
        <v>404</v>
      </c>
      <c r="N33" s="28" t="s">
        <v>30</v>
      </c>
      <c r="O33" s="16" t="s">
        <v>51</v>
      </c>
      <c r="P33" s="16" t="s">
        <v>1</v>
      </c>
      <c r="Q33" s="5"/>
    </row>
    <row r="34" spans="13:17" ht="15.75" customHeight="1" x14ac:dyDescent="0.25">
      <c r="M34" s="180">
        <v>405</v>
      </c>
      <c r="N34" s="28" t="s">
        <v>30</v>
      </c>
      <c r="O34" s="16" t="s">
        <v>51</v>
      </c>
      <c r="P34" s="16" t="s">
        <v>1</v>
      </c>
      <c r="Q34" s="5"/>
    </row>
    <row r="35" spans="13:17" ht="15.75" customHeight="1" x14ac:dyDescent="0.25">
      <c r="M35" s="5"/>
      <c r="N35" s="5"/>
      <c r="O35" s="5"/>
      <c r="P35" s="5"/>
      <c r="Q35" s="5"/>
    </row>
    <row r="36" spans="13:17" ht="15.75" customHeight="1" x14ac:dyDescent="0.25"/>
    <row r="37" spans="13:17" ht="15.75" customHeight="1" x14ac:dyDescent="0.25"/>
    <row r="38" spans="13:17" ht="15.75" customHeight="1" x14ac:dyDescent="0.25"/>
    <row r="39" spans="13:17" ht="15.75" customHeight="1" x14ac:dyDescent="0.25"/>
    <row r="40" spans="13:17" ht="15.75" customHeight="1" x14ac:dyDescent="0.25"/>
    <row r="41" spans="13:17" ht="15.75" customHeight="1" x14ac:dyDescent="0.25"/>
    <row r="42" spans="13:17" ht="15.75" customHeight="1" x14ac:dyDescent="0.25"/>
    <row r="43" spans="13:17" ht="15.75" customHeight="1" x14ac:dyDescent="0.25"/>
    <row r="44" spans="13:17" ht="15.75" customHeight="1" x14ac:dyDescent="0.25"/>
    <row r="45" spans="13:17" ht="15.75" customHeight="1" x14ac:dyDescent="0.25"/>
    <row r="46" spans="13:17" ht="15.75" customHeight="1" x14ac:dyDescent="0.25"/>
    <row r="47" spans="13:17" ht="15.75" customHeight="1" x14ac:dyDescent="0.25"/>
    <row r="48" spans="13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F2CB"/>
  </sheetPr>
  <dimension ref="B1:F1000"/>
  <sheetViews>
    <sheetView topLeftCell="A4" workbookViewId="0">
      <selection activeCell="L11" sqref="L11"/>
    </sheetView>
  </sheetViews>
  <sheetFormatPr baseColWidth="10" defaultColWidth="14.42578125" defaultRowHeight="15" customHeight="1" x14ac:dyDescent="0.25"/>
  <cols>
    <col min="1" max="26" width="11.42578125" customWidth="1"/>
  </cols>
  <sheetData>
    <row r="1" spans="2:6" x14ac:dyDescent="0.25">
      <c r="D1" s="43"/>
      <c r="E1" s="43"/>
      <c r="F1" s="43"/>
    </row>
    <row r="2" spans="2:6" x14ac:dyDescent="0.25">
      <c r="B2" s="44" t="s">
        <v>62</v>
      </c>
      <c r="C2" s="45" t="s">
        <v>63</v>
      </c>
      <c r="D2" s="183" t="s">
        <v>64</v>
      </c>
      <c r="E2" s="184" t="s">
        <v>65</v>
      </c>
      <c r="F2" s="46" t="s">
        <v>66</v>
      </c>
    </row>
    <row r="3" spans="2:6" x14ac:dyDescent="0.25">
      <c r="B3" s="47"/>
      <c r="C3" s="48"/>
      <c r="D3" s="242" t="e">
        <f>#REF!</f>
        <v>#REF!</v>
      </c>
      <c r="E3" s="235" t="e">
        <f>#REF!</f>
        <v>#REF!</v>
      </c>
      <c r="F3" s="243" t="e">
        <f>#REF!</f>
        <v>#REF!</v>
      </c>
    </row>
    <row r="4" spans="2:6" x14ac:dyDescent="0.25">
      <c r="B4" s="49"/>
      <c r="C4" s="50"/>
      <c r="D4" s="227"/>
      <c r="E4" s="230"/>
      <c r="F4" s="244"/>
    </row>
    <row r="5" spans="2:6" x14ac:dyDescent="0.25">
      <c r="B5" s="49"/>
      <c r="C5" s="50"/>
      <c r="D5" s="227"/>
      <c r="E5" s="230"/>
      <c r="F5" s="244"/>
    </row>
    <row r="6" spans="2:6" x14ac:dyDescent="0.25">
      <c r="B6" s="51"/>
      <c r="C6" s="52"/>
      <c r="D6" s="228"/>
      <c r="E6" s="231"/>
      <c r="F6" s="244"/>
    </row>
    <row r="7" spans="2:6" x14ac:dyDescent="0.25">
      <c r="B7" s="47"/>
      <c r="C7" s="48"/>
      <c r="D7" s="245" t="e">
        <f>#REF!</f>
        <v>#REF!</v>
      </c>
      <c r="E7" s="246" t="e">
        <f>#REF!</f>
        <v>#REF!</v>
      </c>
      <c r="F7" s="235" t="e">
        <f>#REF!</f>
        <v>#REF!</v>
      </c>
    </row>
    <row r="8" spans="2:6" x14ac:dyDescent="0.25">
      <c r="B8" s="49"/>
      <c r="C8" s="50"/>
      <c r="D8" s="233"/>
      <c r="E8" s="227"/>
      <c r="F8" s="230"/>
    </row>
    <row r="9" spans="2:6" x14ac:dyDescent="0.25">
      <c r="B9" s="49"/>
      <c r="C9" s="50"/>
      <c r="D9" s="233"/>
      <c r="E9" s="227"/>
      <c r="F9" s="230"/>
    </row>
    <row r="10" spans="2:6" x14ac:dyDescent="0.25">
      <c r="B10" s="51"/>
      <c r="C10" s="52"/>
      <c r="D10" s="234"/>
      <c r="E10" s="228"/>
      <c r="F10" s="230"/>
    </row>
    <row r="11" spans="2:6" x14ac:dyDescent="0.25">
      <c r="B11" s="47"/>
      <c r="C11" s="48"/>
      <c r="D11" s="232" t="e">
        <f>#REF!</f>
        <v>#REF!</v>
      </c>
      <c r="E11" s="242" t="e">
        <f>#REF!</f>
        <v>#REF!</v>
      </c>
      <c r="F11" s="235" t="e">
        <f>#REF!</f>
        <v>#REF!</v>
      </c>
    </row>
    <row r="12" spans="2:6" x14ac:dyDescent="0.25">
      <c r="B12" s="49"/>
      <c r="C12" s="50"/>
      <c r="D12" s="233"/>
      <c r="E12" s="227"/>
      <c r="F12" s="230"/>
    </row>
    <row r="13" spans="2:6" x14ac:dyDescent="0.25">
      <c r="B13" s="49"/>
      <c r="C13" s="50"/>
      <c r="D13" s="233"/>
      <c r="E13" s="227"/>
      <c r="F13" s="230"/>
    </row>
    <row r="14" spans="2:6" x14ac:dyDescent="0.25">
      <c r="B14" s="51"/>
      <c r="C14" s="52"/>
      <c r="D14" s="234"/>
      <c r="E14" s="228"/>
      <c r="F14" s="231"/>
    </row>
    <row r="15" spans="2:6" x14ac:dyDescent="0.25">
      <c r="B15" s="47"/>
      <c r="C15" s="48"/>
      <c r="D15" s="232" t="e">
        <f>#REF!</f>
        <v>#REF!</v>
      </c>
      <c r="E15" s="232" t="e">
        <f>#REF!</f>
        <v>#REF!</v>
      </c>
      <c r="F15" s="241" t="e">
        <f>#REF!</f>
        <v>#REF!</v>
      </c>
    </row>
    <row r="16" spans="2:6" x14ac:dyDescent="0.25">
      <c r="B16" s="49"/>
      <c r="C16" s="50"/>
      <c r="D16" s="233"/>
      <c r="E16" s="233"/>
      <c r="F16" s="230"/>
    </row>
    <row r="17" spans="2:6" x14ac:dyDescent="0.25">
      <c r="B17" s="49"/>
      <c r="C17" s="50"/>
      <c r="D17" s="233"/>
      <c r="E17" s="233"/>
      <c r="F17" s="230"/>
    </row>
    <row r="18" spans="2:6" x14ac:dyDescent="0.25">
      <c r="B18" s="51"/>
      <c r="C18" s="52"/>
      <c r="D18" s="234"/>
      <c r="E18" s="234"/>
      <c r="F18" s="231"/>
    </row>
    <row r="19" spans="2:6" x14ac:dyDescent="0.25">
      <c r="B19" s="47"/>
      <c r="C19" s="48"/>
      <c r="D19" s="239" t="e">
        <f>'BPO(B08)'!#REF!</f>
        <v>#REF!</v>
      </c>
      <c r="E19" s="239" t="e">
        <f>'BPO(B08)'!#REF!</f>
        <v>#REF!</v>
      </c>
      <c r="F19" s="240" t="e">
        <f>'BPO(B08)'!#REF!</f>
        <v>#REF!</v>
      </c>
    </row>
    <row r="20" spans="2:6" x14ac:dyDescent="0.25">
      <c r="B20" s="49"/>
      <c r="C20" s="50"/>
      <c r="D20" s="233"/>
      <c r="E20" s="233"/>
      <c r="F20" s="230"/>
    </row>
    <row r="21" spans="2:6" ht="15.75" customHeight="1" x14ac:dyDescent="0.25">
      <c r="B21" s="49"/>
      <c r="C21" s="50"/>
      <c r="D21" s="233"/>
      <c r="E21" s="233"/>
      <c r="F21" s="230"/>
    </row>
    <row r="22" spans="2:6" ht="15.75" customHeight="1" x14ac:dyDescent="0.25">
      <c r="B22" s="51"/>
      <c r="C22" s="52"/>
      <c r="D22" s="234"/>
      <c r="E22" s="234"/>
      <c r="F22" s="231"/>
    </row>
    <row r="23" spans="2:6" ht="15.75" customHeight="1" x14ac:dyDescent="0.25">
      <c r="B23" s="47"/>
      <c r="C23" s="48"/>
      <c r="D23" s="239" t="e">
        <f>#REF!</f>
        <v>#REF!</v>
      </c>
      <c r="E23" s="239" t="e">
        <f>#REF!</f>
        <v>#REF!</v>
      </c>
      <c r="F23" s="240" t="e">
        <f>#REF!</f>
        <v>#REF!</v>
      </c>
    </row>
    <row r="24" spans="2:6" ht="15.75" customHeight="1" x14ac:dyDescent="0.25">
      <c r="B24" s="49"/>
      <c r="C24" s="50"/>
      <c r="D24" s="233"/>
      <c r="E24" s="233"/>
      <c r="F24" s="230"/>
    </row>
    <row r="25" spans="2:6" ht="15.75" customHeight="1" x14ac:dyDescent="0.25">
      <c r="B25" s="49"/>
      <c r="C25" s="50"/>
      <c r="D25" s="233"/>
      <c r="E25" s="233"/>
      <c r="F25" s="230"/>
    </row>
    <row r="26" spans="2:6" ht="15.75" customHeight="1" x14ac:dyDescent="0.25">
      <c r="B26" s="51"/>
      <c r="C26" s="52"/>
      <c r="D26" s="234"/>
      <c r="E26" s="234"/>
      <c r="F26" s="231"/>
    </row>
    <row r="27" spans="2:6" ht="15.75" customHeight="1" x14ac:dyDescent="0.25">
      <c r="B27" s="47"/>
      <c r="C27" s="48"/>
      <c r="D27" s="232" t="str">
        <f>'TOCC-BPO-19'!E6</f>
        <v>BPO -19-2987727</v>
      </c>
      <c r="E27" s="232" t="str">
        <f>'TOCC-BPO-19'!C8</f>
        <v>TOCC-BPO-2</v>
      </c>
      <c r="F27" s="235">
        <f>'TOCC-BPO-19'!G8</f>
        <v>3</v>
      </c>
    </row>
    <row r="28" spans="2:6" ht="15.75" customHeight="1" x14ac:dyDescent="0.25">
      <c r="B28" s="49"/>
      <c r="C28" s="50"/>
      <c r="D28" s="233"/>
      <c r="E28" s="233"/>
      <c r="F28" s="230"/>
    </row>
    <row r="29" spans="2:6" ht="15.75" customHeight="1" x14ac:dyDescent="0.25">
      <c r="B29" s="49"/>
      <c r="C29" s="50"/>
      <c r="D29" s="233"/>
      <c r="E29" s="233"/>
      <c r="F29" s="230"/>
    </row>
    <row r="30" spans="2:6" ht="15.75" customHeight="1" x14ac:dyDescent="0.25">
      <c r="B30" s="51"/>
      <c r="C30" s="52"/>
      <c r="D30" s="234"/>
      <c r="E30" s="234"/>
      <c r="F30" s="231"/>
    </row>
    <row r="31" spans="2:6" ht="15.75" customHeight="1" x14ac:dyDescent="0.25">
      <c r="B31" s="47"/>
      <c r="C31" s="48"/>
      <c r="D31" s="232" t="str">
        <f>'TOCC-BPO-20'!E6</f>
        <v>BPO 20-2987730</v>
      </c>
      <c r="E31" s="232" t="str">
        <f>'TOCC-BPO-20'!C8</f>
        <v>TOCC-BPO-3</v>
      </c>
      <c r="F31" s="235">
        <f>'TOCC-BPO-20'!G8</f>
        <v>3</v>
      </c>
    </row>
    <row r="32" spans="2:6" ht="15.75" customHeight="1" x14ac:dyDescent="0.25">
      <c r="B32" s="49"/>
      <c r="C32" s="50"/>
      <c r="D32" s="233"/>
      <c r="E32" s="233"/>
      <c r="F32" s="230"/>
    </row>
    <row r="33" spans="2:6" ht="15.75" customHeight="1" x14ac:dyDescent="0.25">
      <c r="B33" s="49"/>
      <c r="C33" s="50"/>
      <c r="D33" s="233"/>
      <c r="E33" s="233"/>
      <c r="F33" s="230"/>
    </row>
    <row r="34" spans="2:6" ht="15.75" customHeight="1" x14ac:dyDescent="0.25">
      <c r="B34" s="51"/>
      <c r="C34" s="52"/>
      <c r="D34" s="234"/>
      <c r="E34" s="234"/>
      <c r="F34" s="231"/>
    </row>
    <row r="35" spans="2:6" ht="15.75" customHeight="1" x14ac:dyDescent="0.25">
      <c r="B35" s="47"/>
      <c r="C35" s="48"/>
      <c r="D35" s="232" t="str">
        <f>'TOCC-BPO-18'!E6</f>
        <v>BPO 18-2987732</v>
      </c>
      <c r="E35" s="232" t="str">
        <f>'TOCC-BPO-18'!C8</f>
        <v>TOCC-BPO-4</v>
      </c>
      <c r="F35" s="235">
        <f>'TOCC-BPO-18'!G8</f>
        <v>3</v>
      </c>
    </row>
    <row r="36" spans="2:6" ht="15.75" customHeight="1" x14ac:dyDescent="0.25">
      <c r="B36" s="49"/>
      <c r="C36" s="50"/>
      <c r="D36" s="233"/>
      <c r="E36" s="233"/>
      <c r="F36" s="230"/>
    </row>
    <row r="37" spans="2:6" ht="15.75" customHeight="1" x14ac:dyDescent="0.25">
      <c r="B37" s="49"/>
      <c r="C37" s="50"/>
      <c r="D37" s="233"/>
      <c r="E37" s="233"/>
      <c r="F37" s="230"/>
    </row>
    <row r="38" spans="2:6" ht="15.75" customHeight="1" x14ac:dyDescent="0.25">
      <c r="B38" s="51"/>
      <c r="C38" s="52"/>
      <c r="D38" s="234"/>
      <c r="E38" s="234"/>
      <c r="F38" s="231"/>
    </row>
    <row r="39" spans="2:6" ht="15.75" customHeight="1" x14ac:dyDescent="0.25">
      <c r="B39" s="47"/>
      <c r="C39" s="48"/>
      <c r="D39" s="239" t="str">
        <f>'TOCC-BPO-21'!E6</f>
        <v>BPO-21-2987731</v>
      </c>
      <c r="E39" s="239" t="str">
        <f>'TOCC-BPO-21'!C8</f>
        <v>TOCC-BPO-6</v>
      </c>
      <c r="F39" s="240">
        <f>'TOCC-BPO-21'!G8</f>
        <v>3</v>
      </c>
    </row>
    <row r="40" spans="2:6" ht="15.75" customHeight="1" x14ac:dyDescent="0.25">
      <c r="B40" s="49"/>
      <c r="C40" s="50"/>
      <c r="D40" s="233"/>
      <c r="E40" s="233"/>
      <c r="F40" s="230"/>
    </row>
    <row r="41" spans="2:6" ht="15.75" customHeight="1" x14ac:dyDescent="0.25">
      <c r="B41" s="49"/>
      <c r="C41" s="50"/>
      <c r="D41" s="233"/>
      <c r="E41" s="233"/>
      <c r="F41" s="230"/>
    </row>
    <row r="42" spans="2:6" ht="15.75" customHeight="1" x14ac:dyDescent="0.25">
      <c r="B42" s="51"/>
      <c r="C42" s="52"/>
      <c r="D42" s="234"/>
      <c r="E42" s="234"/>
      <c r="F42" s="231"/>
    </row>
    <row r="43" spans="2:6" ht="15.75" customHeight="1" x14ac:dyDescent="0.25">
      <c r="B43" s="47"/>
      <c r="C43" s="48"/>
      <c r="D43" s="232" t="e">
        <f>#REF!</f>
        <v>#REF!</v>
      </c>
      <c r="E43" s="232" t="e">
        <f>#REF!</f>
        <v>#REF!</v>
      </c>
      <c r="F43" s="235" t="e">
        <f>#REF!</f>
        <v>#REF!</v>
      </c>
    </row>
    <row r="44" spans="2:6" ht="15.75" customHeight="1" x14ac:dyDescent="0.25">
      <c r="B44" s="49"/>
      <c r="C44" s="50"/>
      <c r="D44" s="233"/>
      <c r="E44" s="233"/>
      <c r="F44" s="230"/>
    </row>
    <row r="45" spans="2:6" ht="15.75" customHeight="1" x14ac:dyDescent="0.25">
      <c r="B45" s="49"/>
      <c r="C45" s="50"/>
      <c r="D45" s="233"/>
      <c r="E45" s="233"/>
      <c r="F45" s="230"/>
    </row>
    <row r="46" spans="2:6" ht="15.75" customHeight="1" x14ac:dyDescent="0.25">
      <c r="B46" s="51"/>
      <c r="C46" s="52"/>
      <c r="D46" s="234"/>
      <c r="E46" s="234"/>
      <c r="F46" s="231"/>
    </row>
    <row r="47" spans="2:6" ht="15.75" customHeight="1" x14ac:dyDescent="0.25">
      <c r="B47" s="47"/>
      <c r="C47" s="48"/>
      <c r="D47" s="239" t="e">
        <f>#REF!</f>
        <v>#REF!</v>
      </c>
      <c r="E47" s="239" t="e">
        <f>#REF!</f>
        <v>#REF!</v>
      </c>
      <c r="F47" s="240" t="e">
        <f>#REF!</f>
        <v>#REF!</v>
      </c>
    </row>
    <row r="48" spans="2:6" ht="15.75" customHeight="1" x14ac:dyDescent="0.25">
      <c r="B48" s="49"/>
      <c r="C48" s="50"/>
      <c r="D48" s="233"/>
      <c r="E48" s="233"/>
      <c r="F48" s="230"/>
    </row>
    <row r="49" spans="2:6" ht="15.75" customHeight="1" x14ac:dyDescent="0.25">
      <c r="B49" s="49"/>
      <c r="C49" s="50"/>
      <c r="D49" s="233"/>
      <c r="E49" s="233"/>
      <c r="F49" s="230"/>
    </row>
    <row r="50" spans="2:6" ht="15.75" customHeight="1" x14ac:dyDescent="0.25">
      <c r="B50" s="53"/>
      <c r="C50" s="54"/>
      <c r="D50" s="234"/>
      <c r="E50" s="234"/>
      <c r="F50" s="231"/>
    </row>
    <row r="51" spans="2:6" ht="15.75" customHeight="1" x14ac:dyDescent="0.25">
      <c r="B51" s="47"/>
      <c r="C51" s="55"/>
      <c r="D51" s="248" t="e">
        <f>#REF!</f>
        <v>#REF!</v>
      </c>
      <c r="E51" s="239" t="e">
        <f>#REF!</f>
        <v>#REF!</v>
      </c>
      <c r="F51" s="240" t="e">
        <f>#REF!</f>
        <v>#REF!</v>
      </c>
    </row>
    <row r="52" spans="2:6" ht="15.75" customHeight="1" x14ac:dyDescent="0.25">
      <c r="B52" s="49"/>
      <c r="C52" s="56"/>
      <c r="D52" s="237"/>
      <c r="E52" s="233"/>
      <c r="F52" s="230"/>
    </row>
    <row r="53" spans="2:6" ht="15.75" customHeight="1" x14ac:dyDescent="0.25">
      <c r="B53" s="57"/>
      <c r="C53" s="58"/>
      <c r="D53" s="237"/>
      <c r="E53" s="233"/>
      <c r="F53" s="230"/>
    </row>
    <row r="54" spans="2:6" ht="15.75" customHeight="1" x14ac:dyDescent="0.25">
      <c r="B54" s="51"/>
      <c r="C54" s="59"/>
      <c r="D54" s="238"/>
      <c r="E54" s="234"/>
      <c r="F54" s="231"/>
    </row>
    <row r="55" spans="2:6" ht="15.75" customHeight="1" x14ac:dyDescent="0.25">
      <c r="B55" s="60"/>
      <c r="C55" s="61"/>
      <c r="D55" s="232" t="e">
        <f>#REF!</f>
        <v>#REF!</v>
      </c>
      <c r="E55" s="232" t="e">
        <f>#REF!</f>
        <v>#REF!</v>
      </c>
      <c r="F55" s="235" t="e">
        <f>#REF!</f>
        <v>#REF!</v>
      </c>
    </row>
    <row r="56" spans="2:6" ht="15.75" customHeight="1" x14ac:dyDescent="0.25">
      <c r="B56" s="49"/>
      <c r="C56" s="50"/>
      <c r="D56" s="233"/>
      <c r="E56" s="233"/>
      <c r="F56" s="230"/>
    </row>
    <row r="57" spans="2:6" ht="15.75" customHeight="1" x14ac:dyDescent="0.25">
      <c r="B57" s="49"/>
      <c r="C57" s="50"/>
      <c r="D57" s="233"/>
      <c r="E57" s="233"/>
      <c r="F57" s="230"/>
    </row>
    <row r="58" spans="2:6" ht="15.75" customHeight="1" x14ac:dyDescent="0.25">
      <c r="B58" s="51"/>
      <c r="C58" s="52"/>
      <c r="D58" s="234"/>
      <c r="E58" s="234"/>
      <c r="F58" s="230"/>
    </row>
    <row r="59" spans="2:6" ht="15.75" customHeight="1" x14ac:dyDescent="0.25">
      <c r="B59" s="47"/>
      <c r="C59" s="48"/>
      <c r="D59" s="232" t="e">
        <f>#REF!</f>
        <v>#REF!</v>
      </c>
      <c r="E59" s="242" t="e">
        <f>#REF!</f>
        <v>#REF!</v>
      </c>
      <c r="F59" s="247" t="e">
        <f>#REF!</f>
        <v>#REF!</v>
      </c>
    </row>
    <row r="60" spans="2:6" ht="15.75" customHeight="1" x14ac:dyDescent="0.25">
      <c r="B60" s="49"/>
      <c r="C60" s="50"/>
      <c r="D60" s="233"/>
      <c r="E60" s="227"/>
      <c r="F60" s="230"/>
    </row>
    <row r="61" spans="2:6" ht="15.75" customHeight="1" x14ac:dyDescent="0.25">
      <c r="B61" s="49"/>
      <c r="C61" s="50"/>
      <c r="D61" s="233"/>
      <c r="E61" s="227"/>
      <c r="F61" s="230"/>
    </row>
    <row r="62" spans="2:6" ht="15.75" customHeight="1" x14ac:dyDescent="0.25">
      <c r="B62" s="51"/>
      <c r="C62" s="52"/>
      <c r="D62" s="234"/>
      <c r="E62" s="228"/>
      <c r="F62" s="231"/>
    </row>
    <row r="63" spans="2:6" ht="15.75" customHeight="1" x14ac:dyDescent="0.25">
      <c r="B63" s="47"/>
      <c r="C63" s="48"/>
      <c r="D63" s="232" t="e">
        <f>#REF!</f>
        <v>#REF!</v>
      </c>
      <c r="E63" s="232" t="e">
        <f>#REF!</f>
        <v>#REF!</v>
      </c>
      <c r="F63" s="241" t="e">
        <f>#REF!</f>
        <v>#REF!</v>
      </c>
    </row>
    <row r="64" spans="2:6" ht="15.75" customHeight="1" x14ac:dyDescent="0.25">
      <c r="B64" s="49"/>
      <c r="C64" s="50"/>
      <c r="D64" s="233"/>
      <c r="E64" s="233"/>
      <c r="F64" s="230"/>
    </row>
    <row r="65" spans="2:6" ht="15.75" customHeight="1" x14ac:dyDescent="0.25">
      <c r="B65" s="49"/>
      <c r="C65" s="50"/>
      <c r="D65" s="233"/>
      <c r="E65" s="233"/>
      <c r="F65" s="230"/>
    </row>
    <row r="66" spans="2:6" ht="15.75" customHeight="1" x14ac:dyDescent="0.25">
      <c r="B66" s="51"/>
      <c r="C66" s="52"/>
      <c r="D66" s="234"/>
      <c r="E66" s="234"/>
      <c r="F66" s="231"/>
    </row>
    <row r="67" spans="2:6" ht="15.75" customHeight="1" x14ac:dyDescent="0.25">
      <c r="B67" s="47"/>
      <c r="C67" s="48"/>
      <c r="D67" s="232" t="e">
        <f>#REF!</f>
        <v>#REF!</v>
      </c>
      <c r="E67" s="232" t="e">
        <f>#REF!</f>
        <v>#REF!</v>
      </c>
      <c r="F67" s="235" t="e">
        <f>#REF!</f>
        <v>#REF!</v>
      </c>
    </row>
    <row r="68" spans="2:6" ht="15.75" customHeight="1" x14ac:dyDescent="0.25">
      <c r="B68" s="49"/>
      <c r="C68" s="50"/>
      <c r="D68" s="233"/>
      <c r="E68" s="233"/>
      <c r="F68" s="230"/>
    </row>
    <row r="69" spans="2:6" ht="15.75" customHeight="1" x14ac:dyDescent="0.25">
      <c r="B69" s="49"/>
      <c r="C69" s="50"/>
      <c r="D69" s="233"/>
      <c r="E69" s="233"/>
      <c r="F69" s="230"/>
    </row>
    <row r="70" spans="2:6" ht="15.75" customHeight="1" x14ac:dyDescent="0.25">
      <c r="B70" s="51"/>
      <c r="C70" s="52"/>
      <c r="D70" s="234"/>
      <c r="E70" s="234"/>
      <c r="F70" s="231"/>
    </row>
    <row r="71" spans="2:6" ht="15.75" customHeight="1" x14ac:dyDescent="0.25">
      <c r="B71" s="47"/>
      <c r="C71" s="48"/>
      <c r="D71" s="232" t="e">
        <f>#REF!</f>
        <v>#REF!</v>
      </c>
      <c r="E71" s="232" t="e">
        <f>#REF!</f>
        <v>#REF!</v>
      </c>
      <c r="F71" s="235" t="e">
        <f>#REF!</f>
        <v>#REF!</v>
      </c>
    </row>
    <row r="72" spans="2:6" ht="15.75" customHeight="1" x14ac:dyDescent="0.25">
      <c r="B72" s="49"/>
      <c r="C72" s="50"/>
      <c r="D72" s="233"/>
      <c r="E72" s="233"/>
      <c r="F72" s="230"/>
    </row>
    <row r="73" spans="2:6" ht="15.75" customHeight="1" x14ac:dyDescent="0.25">
      <c r="B73" s="49"/>
      <c r="C73" s="50"/>
      <c r="D73" s="233"/>
      <c r="E73" s="233"/>
      <c r="F73" s="230"/>
    </row>
    <row r="74" spans="2:6" ht="15.75" customHeight="1" x14ac:dyDescent="0.25">
      <c r="B74" s="53"/>
      <c r="C74" s="54"/>
      <c r="D74" s="234"/>
      <c r="E74" s="234"/>
      <c r="F74" s="231"/>
    </row>
    <row r="75" spans="2:6" ht="15.75" customHeight="1" x14ac:dyDescent="0.25">
      <c r="B75" s="62"/>
      <c r="C75" s="55"/>
      <c r="D75" s="236" t="e">
        <f>#REF!</f>
        <v>#REF!</v>
      </c>
      <c r="E75" s="232" t="e">
        <f>#REF!</f>
        <v>#REF!</v>
      </c>
      <c r="F75" s="235" t="e">
        <f>#REF!</f>
        <v>#REF!</v>
      </c>
    </row>
    <row r="76" spans="2:6" ht="15.75" customHeight="1" x14ac:dyDescent="0.25">
      <c r="B76" s="57"/>
      <c r="C76" s="58"/>
      <c r="D76" s="237"/>
      <c r="E76" s="233"/>
      <c r="F76" s="230"/>
    </row>
    <row r="77" spans="2:6" ht="15.75" customHeight="1" x14ac:dyDescent="0.25">
      <c r="B77" s="57"/>
      <c r="C77" s="58"/>
      <c r="D77" s="237"/>
      <c r="E77" s="233"/>
      <c r="F77" s="230"/>
    </row>
    <row r="78" spans="2:6" ht="15.75" customHeight="1" x14ac:dyDescent="0.25">
      <c r="B78" s="63"/>
      <c r="C78" s="64"/>
      <c r="D78" s="238"/>
      <c r="E78" s="234"/>
      <c r="F78" s="231"/>
    </row>
    <row r="79" spans="2:6" ht="15.75" customHeight="1" x14ac:dyDescent="0.25">
      <c r="B79" s="60"/>
      <c r="C79" s="61"/>
      <c r="D79" s="232" t="e">
        <f t="shared" ref="D79:F79" si="0">#REF!</f>
        <v>#REF!</v>
      </c>
      <c r="E79" s="232" t="e">
        <f t="shared" si="0"/>
        <v>#REF!</v>
      </c>
      <c r="F79" s="235" t="e">
        <f t="shared" si="0"/>
        <v>#REF!</v>
      </c>
    </row>
    <row r="80" spans="2:6" ht="15.75" customHeight="1" x14ac:dyDescent="0.25">
      <c r="B80" s="49"/>
      <c r="C80" s="50"/>
      <c r="D80" s="233"/>
      <c r="E80" s="233"/>
      <c r="F80" s="230"/>
    </row>
    <row r="81" spans="2:6" ht="15.75" customHeight="1" x14ac:dyDescent="0.25">
      <c r="B81" s="49"/>
      <c r="C81" s="50"/>
      <c r="D81" s="233"/>
      <c r="E81" s="233"/>
      <c r="F81" s="230"/>
    </row>
    <row r="82" spans="2:6" ht="15.75" customHeight="1" x14ac:dyDescent="0.25">
      <c r="B82" s="51"/>
      <c r="C82" s="52"/>
      <c r="D82" s="234"/>
      <c r="E82" s="234"/>
      <c r="F82" s="231"/>
    </row>
    <row r="83" spans="2:6" ht="15.75" customHeight="1" x14ac:dyDescent="0.25">
      <c r="B83" s="47"/>
      <c r="C83" s="48"/>
      <c r="D83" s="232" t="e">
        <f t="shared" ref="D83:F83" si="1">#REF!</f>
        <v>#REF!</v>
      </c>
      <c r="E83" s="232" t="e">
        <f t="shared" si="1"/>
        <v>#REF!</v>
      </c>
      <c r="F83" s="235" t="e">
        <f t="shared" si="1"/>
        <v>#REF!</v>
      </c>
    </row>
    <row r="84" spans="2:6" ht="15.75" customHeight="1" x14ac:dyDescent="0.25">
      <c r="B84" s="49"/>
      <c r="C84" s="50"/>
      <c r="D84" s="233"/>
      <c r="E84" s="233"/>
      <c r="F84" s="230"/>
    </row>
    <row r="85" spans="2:6" ht="15.75" customHeight="1" x14ac:dyDescent="0.25">
      <c r="B85" s="49"/>
      <c r="C85" s="50"/>
      <c r="D85" s="233"/>
      <c r="E85" s="233"/>
      <c r="F85" s="230"/>
    </row>
    <row r="86" spans="2:6" ht="15.75" customHeight="1" x14ac:dyDescent="0.25">
      <c r="B86" s="51"/>
      <c r="C86" s="52"/>
      <c r="D86" s="233"/>
      <c r="E86" s="233"/>
      <c r="F86" s="230"/>
    </row>
    <row r="87" spans="2:6" ht="15.75" customHeight="1" x14ac:dyDescent="0.25">
      <c r="B87" s="47"/>
      <c r="C87" s="48"/>
      <c r="D87" s="226"/>
      <c r="E87" s="226"/>
      <c r="F87" s="229"/>
    </row>
    <row r="88" spans="2:6" ht="15.75" customHeight="1" x14ac:dyDescent="0.25">
      <c r="B88" s="49"/>
      <c r="C88" s="50"/>
      <c r="D88" s="227"/>
      <c r="E88" s="227"/>
      <c r="F88" s="230"/>
    </row>
    <row r="89" spans="2:6" ht="15.75" customHeight="1" x14ac:dyDescent="0.25">
      <c r="B89" s="49"/>
      <c r="C89" s="50"/>
      <c r="D89" s="227"/>
      <c r="E89" s="227"/>
      <c r="F89" s="230"/>
    </row>
    <row r="90" spans="2:6" ht="15.75" customHeight="1" x14ac:dyDescent="0.25">
      <c r="B90" s="51"/>
      <c r="C90" s="52"/>
      <c r="D90" s="228"/>
      <c r="E90" s="228"/>
      <c r="F90" s="231"/>
    </row>
    <row r="91" spans="2:6" ht="15.75" customHeight="1" x14ac:dyDescent="0.25">
      <c r="D91" s="43"/>
      <c r="E91" s="43"/>
      <c r="F91" s="43"/>
    </row>
    <row r="92" spans="2:6" ht="15.75" customHeight="1" x14ac:dyDescent="0.25">
      <c r="D92" s="43"/>
      <c r="E92" s="43"/>
      <c r="F92" s="43"/>
    </row>
    <row r="93" spans="2:6" ht="15.75" customHeight="1" x14ac:dyDescent="0.25">
      <c r="D93" s="43"/>
      <c r="E93" s="43"/>
      <c r="F93" s="43"/>
    </row>
    <row r="94" spans="2:6" ht="15.75" customHeight="1" x14ac:dyDescent="0.25">
      <c r="D94" s="43"/>
      <c r="E94" s="43"/>
      <c r="F94" s="43"/>
    </row>
    <row r="95" spans="2:6" ht="15.75" customHeight="1" x14ac:dyDescent="0.25">
      <c r="D95" s="43"/>
      <c r="E95" s="43"/>
      <c r="F95" s="43"/>
    </row>
    <row r="96" spans="2:6" ht="15.75" customHeight="1" x14ac:dyDescent="0.25">
      <c r="D96" s="43"/>
      <c r="E96" s="43"/>
      <c r="F96" s="43"/>
    </row>
    <row r="97" spans="4:6" ht="15.75" customHeight="1" x14ac:dyDescent="0.25">
      <c r="D97" s="43"/>
      <c r="E97" s="43"/>
      <c r="F97" s="43"/>
    </row>
    <row r="98" spans="4:6" ht="15.75" customHeight="1" x14ac:dyDescent="0.25">
      <c r="D98" s="43"/>
      <c r="E98" s="43"/>
      <c r="F98" s="43"/>
    </row>
    <row r="99" spans="4:6" ht="15.75" customHeight="1" x14ac:dyDescent="0.25">
      <c r="D99" s="43"/>
      <c r="E99" s="43"/>
      <c r="F99" s="43"/>
    </row>
    <row r="100" spans="4:6" ht="15.75" customHeight="1" x14ac:dyDescent="0.25">
      <c r="D100" s="43"/>
      <c r="E100" s="43"/>
      <c r="F100" s="43"/>
    </row>
    <row r="101" spans="4:6" ht="15.75" customHeight="1" x14ac:dyDescent="0.25">
      <c r="D101" s="43"/>
      <c r="E101" s="43"/>
      <c r="F101" s="43"/>
    </row>
    <row r="102" spans="4:6" ht="15.75" customHeight="1" x14ac:dyDescent="0.25">
      <c r="D102" s="43"/>
      <c r="E102" s="43"/>
      <c r="F102" s="43"/>
    </row>
    <row r="103" spans="4:6" ht="15.75" customHeight="1" x14ac:dyDescent="0.25">
      <c r="D103" s="43"/>
      <c r="E103" s="43"/>
      <c r="F103" s="43"/>
    </row>
    <row r="104" spans="4:6" ht="15.75" customHeight="1" x14ac:dyDescent="0.25">
      <c r="D104" s="43"/>
      <c r="E104" s="43"/>
      <c r="F104" s="43"/>
    </row>
    <row r="105" spans="4:6" ht="15.75" customHeight="1" x14ac:dyDescent="0.25">
      <c r="D105" s="43"/>
      <c r="E105" s="43"/>
      <c r="F105" s="43"/>
    </row>
    <row r="106" spans="4:6" ht="15.75" customHeight="1" x14ac:dyDescent="0.25">
      <c r="D106" s="43"/>
      <c r="E106" s="43"/>
      <c r="F106" s="43"/>
    </row>
    <row r="107" spans="4:6" ht="15.75" customHeight="1" x14ac:dyDescent="0.25">
      <c r="D107" s="43"/>
      <c r="E107" s="43"/>
      <c r="F107" s="43"/>
    </row>
    <row r="108" spans="4:6" ht="15.75" customHeight="1" x14ac:dyDescent="0.25">
      <c r="D108" s="43"/>
      <c r="E108" s="43"/>
      <c r="F108" s="43"/>
    </row>
    <row r="109" spans="4:6" ht="15.75" customHeight="1" x14ac:dyDescent="0.25">
      <c r="D109" s="43"/>
      <c r="E109" s="43"/>
      <c r="F109" s="43"/>
    </row>
    <row r="110" spans="4:6" ht="15.75" customHeight="1" x14ac:dyDescent="0.25">
      <c r="D110" s="43"/>
      <c r="E110" s="43"/>
      <c r="F110" s="43"/>
    </row>
    <row r="111" spans="4:6" ht="15.75" customHeight="1" x14ac:dyDescent="0.25">
      <c r="D111" s="43"/>
      <c r="E111" s="43"/>
      <c r="F111" s="43"/>
    </row>
    <row r="112" spans="4:6" ht="15.75" customHeight="1" x14ac:dyDescent="0.25">
      <c r="D112" s="43"/>
      <c r="E112" s="43"/>
      <c r="F112" s="43"/>
    </row>
    <row r="113" spans="4:6" ht="15.75" customHeight="1" x14ac:dyDescent="0.25">
      <c r="D113" s="43"/>
      <c r="E113" s="43"/>
      <c r="F113" s="43"/>
    </row>
    <row r="114" spans="4:6" ht="15.75" customHeight="1" x14ac:dyDescent="0.25">
      <c r="D114" s="43"/>
      <c r="E114" s="43"/>
      <c r="F114" s="43"/>
    </row>
    <row r="115" spans="4:6" ht="15.75" customHeight="1" x14ac:dyDescent="0.25">
      <c r="D115" s="43"/>
      <c r="E115" s="43"/>
      <c r="F115" s="43"/>
    </row>
    <row r="116" spans="4:6" ht="15.75" customHeight="1" x14ac:dyDescent="0.25">
      <c r="D116" s="43"/>
      <c r="E116" s="43"/>
      <c r="F116" s="43"/>
    </row>
    <row r="117" spans="4:6" ht="15.75" customHeight="1" x14ac:dyDescent="0.25">
      <c r="D117" s="43"/>
      <c r="E117" s="43"/>
      <c r="F117" s="43"/>
    </row>
    <row r="118" spans="4:6" ht="15.75" customHeight="1" x14ac:dyDescent="0.25">
      <c r="D118" s="43"/>
      <c r="E118" s="43"/>
      <c r="F118" s="43"/>
    </row>
    <row r="119" spans="4:6" ht="15.75" customHeight="1" x14ac:dyDescent="0.25">
      <c r="D119" s="43"/>
      <c r="E119" s="43"/>
      <c r="F119" s="43"/>
    </row>
    <row r="120" spans="4:6" ht="15.75" customHeight="1" x14ac:dyDescent="0.25">
      <c r="D120" s="43"/>
      <c r="E120" s="43"/>
      <c r="F120" s="43"/>
    </row>
    <row r="121" spans="4:6" ht="15.75" customHeight="1" x14ac:dyDescent="0.25">
      <c r="D121" s="43"/>
      <c r="E121" s="43"/>
      <c r="F121" s="43"/>
    </row>
    <row r="122" spans="4:6" ht="15.75" customHeight="1" x14ac:dyDescent="0.25">
      <c r="D122" s="43"/>
      <c r="E122" s="43"/>
      <c r="F122" s="43"/>
    </row>
    <row r="123" spans="4:6" ht="15.75" customHeight="1" x14ac:dyDescent="0.25">
      <c r="D123" s="43"/>
      <c r="E123" s="43"/>
      <c r="F123" s="43"/>
    </row>
    <row r="124" spans="4:6" ht="15.75" customHeight="1" x14ac:dyDescent="0.25">
      <c r="D124" s="43"/>
      <c r="E124" s="43"/>
      <c r="F124" s="43"/>
    </row>
    <row r="125" spans="4:6" ht="15.75" customHeight="1" x14ac:dyDescent="0.25">
      <c r="D125" s="43"/>
      <c r="E125" s="43"/>
      <c r="F125" s="43"/>
    </row>
    <row r="126" spans="4:6" ht="15.75" customHeight="1" x14ac:dyDescent="0.25">
      <c r="D126" s="43"/>
      <c r="E126" s="43"/>
      <c r="F126" s="43"/>
    </row>
    <row r="127" spans="4:6" ht="15.75" customHeight="1" x14ac:dyDescent="0.25">
      <c r="D127" s="43"/>
      <c r="E127" s="43"/>
      <c r="F127" s="43"/>
    </row>
    <row r="128" spans="4:6" ht="15.75" customHeight="1" x14ac:dyDescent="0.25">
      <c r="D128" s="43"/>
      <c r="E128" s="43"/>
      <c r="F128" s="43"/>
    </row>
    <row r="129" spans="4:6" ht="15.75" customHeight="1" x14ac:dyDescent="0.25">
      <c r="D129" s="43"/>
      <c r="E129" s="43"/>
      <c r="F129" s="43"/>
    </row>
    <row r="130" spans="4:6" ht="15.75" customHeight="1" x14ac:dyDescent="0.25">
      <c r="D130" s="43"/>
      <c r="E130" s="43"/>
      <c r="F130" s="43"/>
    </row>
    <row r="131" spans="4:6" ht="15.75" customHeight="1" x14ac:dyDescent="0.25">
      <c r="D131" s="43"/>
      <c r="E131" s="43"/>
      <c r="F131" s="43"/>
    </row>
    <row r="132" spans="4:6" ht="15.75" customHeight="1" x14ac:dyDescent="0.25">
      <c r="D132" s="43"/>
      <c r="E132" s="43"/>
      <c r="F132" s="43"/>
    </row>
    <row r="133" spans="4:6" ht="15.75" customHeight="1" x14ac:dyDescent="0.25">
      <c r="D133" s="43"/>
      <c r="E133" s="43"/>
      <c r="F133" s="43"/>
    </row>
    <row r="134" spans="4:6" ht="15.75" customHeight="1" x14ac:dyDescent="0.25">
      <c r="D134" s="43"/>
      <c r="E134" s="43"/>
      <c r="F134" s="43"/>
    </row>
    <row r="135" spans="4:6" ht="15.75" customHeight="1" x14ac:dyDescent="0.25">
      <c r="D135" s="43"/>
      <c r="E135" s="43"/>
      <c r="F135" s="43"/>
    </row>
    <row r="136" spans="4:6" ht="15.75" customHeight="1" x14ac:dyDescent="0.25">
      <c r="D136" s="43"/>
      <c r="E136" s="43"/>
      <c r="F136" s="43"/>
    </row>
    <row r="137" spans="4:6" ht="15.75" customHeight="1" x14ac:dyDescent="0.25">
      <c r="D137" s="43"/>
      <c r="E137" s="43"/>
      <c r="F137" s="43"/>
    </row>
    <row r="138" spans="4:6" ht="15.75" customHeight="1" x14ac:dyDescent="0.25">
      <c r="D138" s="43"/>
      <c r="E138" s="43"/>
      <c r="F138" s="43"/>
    </row>
    <row r="139" spans="4:6" ht="15.75" customHeight="1" x14ac:dyDescent="0.25">
      <c r="D139" s="43"/>
      <c r="E139" s="43"/>
      <c r="F139" s="43"/>
    </row>
    <row r="140" spans="4:6" ht="15.75" customHeight="1" x14ac:dyDescent="0.25">
      <c r="D140" s="43"/>
      <c r="E140" s="43"/>
      <c r="F140" s="43"/>
    </row>
    <row r="141" spans="4:6" ht="15.75" customHeight="1" x14ac:dyDescent="0.25">
      <c r="D141" s="43"/>
      <c r="E141" s="43"/>
      <c r="F141" s="43"/>
    </row>
    <row r="142" spans="4:6" ht="15.75" customHeight="1" x14ac:dyDescent="0.25">
      <c r="D142" s="43"/>
      <c r="E142" s="43"/>
      <c r="F142" s="43"/>
    </row>
    <row r="143" spans="4:6" ht="15.75" customHeight="1" x14ac:dyDescent="0.25">
      <c r="D143" s="43"/>
      <c r="E143" s="43"/>
      <c r="F143" s="43"/>
    </row>
    <row r="144" spans="4:6" ht="15.75" customHeight="1" x14ac:dyDescent="0.25">
      <c r="D144" s="43"/>
      <c r="E144" s="43"/>
      <c r="F144" s="43"/>
    </row>
    <row r="145" spans="4:6" ht="15.75" customHeight="1" x14ac:dyDescent="0.25">
      <c r="D145" s="43"/>
      <c r="E145" s="43"/>
      <c r="F145" s="43"/>
    </row>
    <row r="146" spans="4:6" ht="15.75" customHeight="1" x14ac:dyDescent="0.25">
      <c r="D146" s="43"/>
      <c r="E146" s="43"/>
      <c r="F146" s="43"/>
    </row>
    <row r="147" spans="4:6" ht="15.75" customHeight="1" x14ac:dyDescent="0.25">
      <c r="D147" s="43"/>
      <c r="E147" s="43"/>
      <c r="F147" s="43"/>
    </row>
    <row r="148" spans="4:6" ht="15.75" customHeight="1" x14ac:dyDescent="0.25">
      <c r="D148" s="43"/>
      <c r="E148" s="43"/>
      <c r="F148" s="43"/>
    </row>
    <row r="149" spans="4:6" ht="15.75" customHeight="1" x14ac:dyDescent="0.25">
      <c r="D149" s="43"/>
      <c r="E149" s="43"/>
      <c r="F149" s="43"/>
    </row>
    <row r="150" spans="4:6" ht="15.75" customHeight="1" x14ac:dyDescent="0.25">
      <c r="D150" s="43"/>
      <c r="E150" s="43"/>
      <c r="F150" s="43"/>
    </row>
    <row r="151" spans="4:6" ht="15.75" customHeight="1" x14ac:dyDescent="0.25">
      <c r="D151" s="43"/>
      <c r="E151" s="43"/>
      <c r="F151" s="43"/>
    </row>
    <row r="152" spans="4:6" ht="15.75" customHeight="1" x14ac:dyDescent="0.25">
      <c r="D152" s="43"/>
      <c r="E152" s="43"/>
      <c r="F152" s="43"/>
    </row>
    <row r="153" spans="4:6" ht="15.75" customHeight="1" x14ac:dyDescent="0.25">
      <c r="D153" s="43"/>
      <c r="E153" s="43"/>
      <c r="F153" s="43"/>
    </row>
    <row r="154" spans="4:6" ht="15.75" customHeight="1" x14ac:dyDescent="0.25">
      <c r="D154" s="43"/>
      <c r="E154" s="43"/>
      <c r="F154" s="43"/>
    </row>
    <row r="155" spans="4:6" ht="15.75" customHeight="1" x14ac:dyDescent="0.25">
      <c r="D155" s="43"/>
      <c r="E155" s="43"/>
      <c r="F155" s="43"/>
    </row>
    <row r="156" spans="4:6" ht="15.75" customHeight="1" x14ac:dyDescent="0.25">
      <c r="D156" s="43"/>
      <c r="E156" s="43"/>
      <c r="F156" s="43"/>
    </row>
    <row r="157" spans="4:6" ht="15.75" customHeight="1" x14ac:dyDescent="0.25">
      <c r="D157" s="43"/>
      <c r="E157" s="43"/>
      <c r="F157" s="43"/>
    </row>
    <row r="158" spans="4:6" ht="15.75" customHeight="1" x14ac:dyDescent="0.25">
      <c r="D158" s="43"/>
      <c r="E158" s="43"/>
      <c r="F158" s="43"/>
    </row>
    <row r="159" spans="4:6" ht="15.75" customHeight="1" x14ac:dyDescent="0.25">
      <c r="D159" s="43"/>
      <c r="E159" s="43"/>
      <c r="F159" s="43"/>
    </row>
    <row r="160" spans="4:6" ht="15.75" customHeight="1" x14ac:dyDescent="0.25">
      <c r="D160" s="43"/>
      <c r="E160" s="43"/>
      <c r="F160" s="43"/>
    </row>
    <row r="161" spans="4:6" ht="15.75" customHeight="1" x14ac:dyDescent="0.25">
      <c r="D161" s="43"/>
      <c r="E161" s="43"/>
      <c r="F161" s="43"/>
    </row>
    <row r="162" spans="4:6" ht="15.75" customHeight="1" x14ac:dyDescent="0.25">
      <c r="D162" s="43"/>
      <c r="E162" s="43"/>
      <c r="F162" s="43"/>
    </row>
    <row r="163" spans="4:6" ht="15.75" customHeight="1" x14ac:dyDescent="0.25">
      <c r="D163" s="43"/>
      <c r="E163" s="43"/>
      <c r="F163" s="43"/>
    </row>
    <row r="164" spans="4:6" ht="15.75" customHeight="1" x14ac:dyDescent="0.25">
      <c r="D164" s="43"/>
      <c r="E164" s="43"/>
      <c r="F164" s="43"/>
    </row>
    <row r="165" spans="4:6" ht="15.75" customHeight="1" x14ac:dyDescent="0.25">
      <c r="D165" s="43"/>
      <c r="E165" s="43"/>
      <c r="F165" s="43"/>
    </row>
    <row r="166" spans="4:6" ht="15.75" customHeight="1" x14ac:dyDescent="0.25">
      <c r="D166" s="43"/>
      <c r="E166" s="43"/>
      <c r="F166" s="43"/>
    </row>
    <row r="167" spans="4:6" ht="15.75" customHeight="1" x14ac:dyDescent="0.25">
      <c r="D167" s="43"/>
      <c r="E167" s="43"/>
      <c r="F167" s="43"/>
    </row>
    <row r="168" spans="4:6" ht="15.75" customHeight="1" x14ac:dyDescent="0.25">
      <c r="D168" s="43"/>
      <c r="E168" s="43"/>
      <c r="F168" s="43"/>
    </row>
    <row r="169" spans="4:6" ht="15.75" customHeight="1" x14ac:dyDescent="0.25">
      <c r="D169" s="43"/>
      <c r="E169" s="43"/>
      <c r="F169" s="43"/>
    </row>
    <row r="170" spans="4:6" ht="15.75" customHeight="1" x14ac:dyDescent="0.25">
      <c r="D170" s="43"/>
      <c r="E170" s="43"/>
      <c r="F170" s="43"/>
    </row>
    <row r="171" spans="4:6" ht="15.75" customHeight="1" x14ac:dyDescent="0.25">
      <c r="D171" s="43"/>
      <c r="E171" s="43"/>
      <c r="F171" s="43"/>
    </row>
    <row r="172" spans="4:6" ht="15.75" customHeight="1" x14ac:dyDescent="0.25">
      <c r="D172" s="43"/>
      <c r="E172" s="43"/>
      <c r="F172" s="43"/>
    </row>
    <row r="173" spans="4:6" ht="15.75" customHeight="1" x14ac:dyDescent="0.25">
      <c r="D173" s="43"/>
      <c r="E173" s="43"/>
      <c r="F173" s="43"/>
    </row>
    <row r="174" spans="4:6" ht="15.75" customHeight="1" x14ac:dyDescent="0.25">
      <c r="D174" s="43"/>
      <c r="E174" s="43"/>
      <c r="F174" s="43"/>
    </row>
    <row r="175" spans="4:6" ht="15.75" customHeight="1" x14ac:dyDescent="0.25">
      <c r="D175" s="43"/>
      <c r="E175" s="43"/>
      <c r="F175" s="43"/>
    </row>
    <row r="176" spans="4:6" ht="15.75" customHeight="1" x14ac:dyDescent="0.25">
      <c r="D176" s="43"/>
      <c r="E176" s="43"/>
      <c r="F176" s="43"/>
    </row>
    <row r="177" spans="4:6" ht="15.75" customHeight="1" x14ac:dyDescent="0.25">
      <c r="D177" s="43"/>
      <c r="E177" s="43"/>
      <c r="F177" s="43"/>
    </row>
    <row r="178" spans="4:6" ht="15.75" customHeight="1" x14ac:dyDescent="0.25">
      <c r="D178" s="43"/>
      <c r="E178" s="43"/>
      <c r="F178" s="43"/>
    </row>
    <row r="179" spans="4:6" ht="15.75" customHeight="1" x14ac:dyDescent="0.25">
      <c r="D179" s="43"/>
      <c r="E179" s="43"/>
      <c r="F179" s="43"/>
    </row>
    <row r="180" spans="4:6" ht="15.75" customHeight="1" x14ac:dyDescent="0.25">
      <c r="D180" s="43"/>
      <c r="E180" s="43"/>
      <c r="F180" s="43"/>
    </row>
    <row r="181" spans="4:6" ht="15.75" customHeight="1" x14ac:dyDescent="0.25">
      <c r="D181" s="43"/>
      <c r="E181" s="43"/>
      <c r="F181" s="43"/>
    </row>
    <row r="182" spans="4:6" ht="15.75" customHeight="1" x14ac:dyDescent="0.25">
      <c r="D182" s="43"/>
      <c r="E182" s="43"/>
      <c r="F182" s="43"/>
    </row>
    <row r="183" spans="4:6" ht="15.75" customHeight="1" x14ac:dyDescent="0.25">
      <c r="D183" s="43"/>
      <c r="E183" s="43"/>
      <c r="F183" s="43"/>
    </row>
    <row r="184" spans="4:6" ht="15.75" customHeight="1" x14ac:dyDescent="0.25">
      <c r="D184" s="43"/>
      <c r="E184" s="43"/>
      <c r="F184" s="43"/>
    </row>
    <row r="185" spans="4:6" ht="15.75" customHeight="1" x14ac:dyDescent="0.25">
      <c r="D185" s="43"/>
      <c r="E185" s="43"/>
      <c r="F185" s="43"/>
    </row>
    <row r="186" spans="4:6" ht="15.75" customHeight="1" x14ac:dyDescent="0.25">
      <c r="D186" s="43"/>
      <c r="E186" s="43"/>
      <c r="F186" s="43"/>
    </row>
    <row r="187" spans="4:6" ht="15.75" customHeight="1" x14ac:dyDescent="0.25">
      <c r="D187" s="43"/>
      <c r="E187" s="43"/>
      <c r="F187" s="43"/>
    </row>
    <row r="188" spans="4:6" ht="15.75" customHeight="1" x14ac:dyDescent="0.25">
      <c r="D188" s="43"/>
      <c r="E188" s="43"/>
      <c r="F188" s="43"/>
    </row>
    <row r="189" spans="4:6" ht="15.75" customHeight="1" x14ac:dyDescent="0.25">
      <c r="D189" s="43"/>
      <c r="E189" s="43"/>
      <c r="F189" s="43"/>
    </row>
    <row r="190" spans="4:6" ht="15.75" customHeight="1" x14ac:dyDescent="0.25">
      <c r="D190" s="43"/>
      <c r="E190" s="43"/>
      <c r="F190" s="43"/>
    </row>
    <row r="191" spans="4:6" ht="15.75" customHeight="1" x14ac:dyDescent="0.25">
      <c r="D191" s="43"/>
      <c r="E191" s="43"/>
      <c r="F191" s="43"/>
    </row>
    <row r="192" spans="4:6" ht="15.75" customHeight="1" x14ac:dyDescent="0.25">
      <c r="D192" s="43"/>
      <c r="E192" s="43"/>
      <c r="F192" s="43"/>
    </row>
    <row r="193" spans="4:6" ht="15.75" customHeight="1" x14ac:dyDescent="0.25">
      <c r="D193" s="43"/>
      <c r="E193" s="43"/>
      <c r="F193" s="43"/>
    </row>
    <row r="194" spans="4:6" ht="15.75" customHeight="1" x14ac:dyDescent="0.25">
      <c r="D194" s="43"/>
      <c r="E194" s="43"/>
      <c r="F194" s="43"/>
    </row>
    <row r="195" spans="4:6" ht="15.75" customHeight="1" x14ac:dyDescent="0.25">
      <c r="D195" s="43"/>
      <c r="E195" s="43"/>
      <c r="F195" s="43"/>
    </row>
    <row r="196" spans="4:6" ht="15.75" customHeight="1" x14ac:dyDescent="0.25">
      <c r="D196" s="43"/>
      <c r="E196" s="43"/>
      <c r="F196" s="43"/>
    </row>
    <row r="197" spans="4:6" ht="15.75" customHeight="1" x14ac:dyDescent="0.25">
      <c r="D197" s="43"/>
      <c r="E197" s="43"/>
      <c r="F197" s="43"/>
    </row>
    <row r="198" spans="4:6" ht="15.75" customHeight="1" x14ac:dyDescent="0.25">
      <c r="D198" s="43"/>
      <c r="E198" s="43"/>
      <c r="F198" s="43"/>
    </row>
    <row r="199" spans="4:6" ht="15.75" customHeight="1" x14ac:dyDescent="0.25">
      <c r="D199" s="43"/>
      <c r="E199" s="43"/>
      <c r="F199" s="43"/>
    </row>
    <row r="200" spans="4:6" ht="15.75" customHeight="1" x14ac:dyDescent="0.25">
      <c r="D200" s="43"/>
      <c r="E200" s="43"/>
      <c r="F200" s="43"/>
    </row>
    <row r="201" spans="4:6" ht="15.75" customHeight="1" x14ac:dyDescent="0.25">
      <c r="D201" s="43"/>
      <c r="E201" s="43"/>
      <c r="F201" s="43"/>
    </row>
    <row r="202" spans="4:6" ht="15.75" customHeight="1" x14ac:dyDescent="0.25">
      <c r="D202" s="43"/>
      <c r="E202" s="43"/>
      <c r="F202" s="43"/>
    </row>
    <row r="203" spans="4:6" ht="15.75" customHeight="1" x14ac:dyDescent="0.25">
      <c r="D203" s="43"/>
      <c r="E203" s="43"/>
      <c r="F203" s="43"/>
    </row>
    <row r="204" spans="4:6" ht="15.75" customHeight="1" x14ac:dyDescent="0.25">
      <c r="D204" s="43"/>
      <c r="E204" s="43"/>
      <c r="F204" s="43"/>
    </row>
    <row r="205" spans="4:6" ht="15.75" customHeight="1" x14ac:dyDescent="0.25">
      <c r="D205" s="43"/>
      <c r="E205" s="43"/>
      <c r="F205" s="43"/>
    </row>
    <row r="206" spans="4:6" ht="15.75" customHeight="1" x14ac:dyDescent="0.25">
      <c r="D206" s="43"/>
      <c r="E206" s="43"/>
      <c r="F206" s="43"/>
    </row>
    <row r="207" spans="4:6" ht="15.75" customHeight="1" x14ac:dyDescent="0.25">
      <c r="D207" s="43"/>
      <c r="E207" s="43"/>
      <c r="F207" s="43"/>
    </row>
    <row r="208" spans="4:6" ht="15.75" customHeight="1" x14ac:dyDescent="0.25">
      <c r="D208" s="43"/>
      <c r="E208" s="43"/>
      <c r="F208" s="43"/>
    </row>
    <row r="209" spans="4:6" ht="15.75" customHeight="1" x14ac:dyDescent="0.25">
      <c r="D209" s="43"/>
      <c r="E209" s="43"/>
      <c r="F209" s="43"/>
    </row>
    <row r="210" spans="4:6" ht="15.75" customHeight="1" x14ac:dyDescent="0.25">
      <c r="D210" s="43"/>
      <c r="E210" s="43"/>
      <c r="F210" s="43"/>
    </row>
    <row r="211" spans="4:6" ht="15.75" customHeight="1" x14ac:dyDescent="0.25">
      <c r="D211" s="43"/>
      <c r="E211" s="43"/>
      <c r="F211" s="43"/>
    </row>
    <row r="212" spans="4:6" ht="15.75" customHeight="1" x14ac:dyDescent="0.25">
      <c r="D212" s="43"/>
      <c r="E212" s="43"/>
      <c r="F212" s="43"/>
    </row>
    <row r="213" spans="4:6" ht="15.75" customHeight="1" x14ac:dyDescent="0.25">
      <c r="D213" s="43"/>
      <c r="E213" s="43"/>
      <c r="F213" s="43"/>
    </row>
    <row r="214" spans="4:6" ht="15.75" customHeight="1" x14ac:dyDescent="0.25">
      <c r="D214" s="43"/>
      <c r="E214" s="43"/>
      <c r="F214" s="43"/>
    </row>
    <row r="215" spans="4:6" ht="15.75" customHeight="1" x14ac:dyDescent="0.25">
      <c r="D215" s="43"/>
      <c r="E215" s="43"/>
      <c r="F215" s="43"/>
    </row>
    <row r="216" spans="4:6" ht="15.75" customHeight="1" x14ac:dyDescent="0.25">
      <c r="D216" s="43"/>
      <c r="E216" s="43"/>
      <c r="F216" s="43"/>
    </row>
    <row r="217" spans="4:6" ht="15.75" customHeight="1" x14ac:dyDescent="0.25">
      <c r="D217" s="43"/>
      <c r="E217" s="43"/>
      <c r="F217" s="43"/>
    </row>
    <row r="218" spans="4:6" ht="15.75" customHeight="1" x14ac:dyDescent="0.25">
      <c r="D218" s="43"/>
      <c r="E218" s="43"/>
      <c r="F218" s="43"/>
    </row>
    <row r="219" spans="4:6" ht="15.75" customHeight="1" x14ac:dyDescent="0.25">
      <c r="D219" s="43"/>
      <c r="E219" s="43"/>
      <c r="F219" s="43"/>
    </row>
    <row r="220" spans="4:6" ht="15.75" customHeight="1" x14ac:dyDescent="0.25">
      <c r="D220" s="43"/>
      <c r="E220" s="43"/>
      <c r="F220" s="43"/>
    </row>
    <row r="221" spans="4:6" ht="15.75" customHeight="1" x14ac:dyDescent="0.25">
      <c r="D221" s="43"/>
      <c r="E221" s="43"/>
      <c r="F221" s="43"/>
    </row>
    <row r="222" spans="4:6" ht="15.75" customHeight="1" x14ac:dyDescent="0.25">
      <c r="D222" s="43"/>
      <c r="E222" s="43"/>
      <c r="F222" s="43"/>
    </row>
    <row r="223" spans="4:6" ht="15.75" customHeight="1" x14ac:dyDescent="0.25">
      <c r="D223" s="43"/>
      <c r="E223" s="43"/>
      <c r="F223" s="43"/>
    </row>
    <row r="224" spans="4:6" ht="15.75" customHeight="1" x14ac:dyDescent="0.25">
      <c r="D224" s="43"/>
      <c r="E224" s="43"/>
      <c r="F224" s="43"/>
    </row>
    <row r="225" spans="4:6" ht="15.75" customHeight="1" x14ac:dyDescent="0.25">
      <c r="D225" s="43"/>
      <c r="E225" s="43"/>
      <c r="F225" s="43"/>
    </row>
    <row r="226" spans="4:6" ht="15.75" customHeight="1" x14ac:dyDescent="0.25">
      <c r="D226" s="43"/>
      <c r="E226" s="43"/>
      <c r="F226" s="43"/>
    </row>
    <row r="227" spans="4:6" ht="15.75" customHeight="1" x14ac:dyDescent="0.25">
      <c r="D227" s="43"/>
      <c r="E227" s="43"/>
      <c r="F227" s="43"/>
    </row>
    <row r="228" spans="4:6" ht="15.75" customHeight="1" x14ac:dyDescent="0.25">
      <c r="D228" s="43"/>
      <c r="E228" s="43"/>
      <c r="F228" s="43"/>
    </row>
    <row r="229" spans="4:6" ht="15.75" customHeight="1" x14ac:dyDescent="0.25">
      <c r="D229" s="43"/>
      <c r="E229" s="43"/>
      <c r="F229" s="43"/>
    </row>
    <row r="230" spans="4:6" ht="15.75" customHeight="1" x14ac:dyDescent="0.25">
      <c r="D230" s="43"/>
      <c r="E230" s="43"/>
      <c r="F230" s="43"/>
    </row>
    <row r="231" spans="4:6" ht="15.75" customHeight="1" x14ac:dyDescent="0.25">
      <c r="D231" s="43"/>
      <c r="E231" s="43"/>
      <c r="F231" s="43"/>
    </row>
    <row r="232" spans="4:6" ht="15.75" customHeight="1" x14ac:dyDescent="0.25">
      <c r="D232" s="43"/>
      <c r="E232" s="43"/>
      <c r="F232" s="43"/>
    </row>
    <row r="233" spans="4:6" ht="15.75" customHeight="1" x14ac:dyDescent="0.25">
      <c r="D233" s="43"/>
      <c r="E233" s="43"/>
      <c r="F233" s="43"/>
    </row>
    <row r="234" spans="4:6" ht="15.75" customHeight="1" x14ac:dyDescent="0.25">
      <c r="D234" s="43"/>
      <c r="E234" s="43"/>
      <c r="F234" s="43"/>
    </row>
    <row r="235" spans="4:6" ht="15.75" customHeight="1" x14ac:dyDescent="0.25">
      <c r="D235" s="43"/>
      <c r="E235" s="43"/>
      <c r="F235" s="43"/>
    </row>
    <row r="236" spans="4:6" ht="15.75" customHeight="1" x14ac:dyDescent="0.25">
      <c r="D236" s="43"/>
      <c r="E236" s="43"/>
      <c r="F236" s="43"/>
    </row>
    <row r="237" spans="4:6" ht="15.75" customHeight="1" x14ac:dyDescent="0.25">
      <c r="D237" s="43"/>
      <c r="E237" s="43"/>
      <c r="F237" s="43"/>
    </row>
    <row r="238" spans="4:6" ht="15.75" customHeight="1" x14ac:dyDescent="0.25">
      <c r="D238" s="43"/>
      <c r="E238" s="43"/>
      <c r="F238" s="43"/>
    </row>
    <row r="239" spans="4:6" ht="15.75" customHeight="1" x14ac:dyDescent="0.25">
      <c r="D239" s="43"/>
      <c r="E239" s="43"/>
      <c r="F239" s="43"/>
    </row>
    <row r="240" spans="4:6" ht="15.75" customHeight="1" x14ac:dyDescent="0.25">
      <c r="D240" s="43"/>
      <c r="E240" s="43"/>
      <c r="F240" s="43"/>
    </row>
    <row r="241" spans="4:6" ht="15.75" customHeight="1" x14ac:dyDescent="0.25">
      <c r="D241" s="43"/>
      <c r="E241" s="43"/>
      <c r="F241" s="43"/>
    </row>
    <row r="242" spans="4:6" ht="15.75" customHeight="1" x14ac:dyDescent="0.25">
      <c r="D242" s="43"/>
      <c r="E242" s="43"/>
      <c r="F242" s="43"/>
    </row>
    <row r="243" spans="4:6" ht="15.75" customHeight="1" x14ac:dyDescent="0.25">
      <c r="D243" s="43"/>
      <c r="E243" s="43"/>
      <c r="F243" s="43"/>
    </row>
    <row r="244" spans="4:6" ht="15.75" customHeight="1" x14ac:dyDescent="0.25">
      <c r="D244" s="43"/>
      <c r="E244" s="43"/>
      <c r="F244" s="43"/>
    </row>
    <row r="245" spans="4:6" ht="15.75" customHeight="1" x14ac:dyDescent="0.25">
      <c r="D245" s="43"/>
      <c r="E245" s="43"/>
      <c r="F245" s="43"/>
    </row>
    <row r="246" spans="4:6" ht="15.75" customHeight="1" x14ac:dyDescent="0.25">
      <c r="D246" s="43"/>
      <c r="E246" s="43"/>
      <c r="F246" s="43"/>
    </row>
    <row r="247" spans="4:6" ht="15.75" customHeight="1" x14ac:dyDescent="0.25">
      <c r="D247" s="43"/>
      <c r="E247" s="43"/>
      <c r="F247" s="43"/>
    </row>
    <row r="248" spans="4:6" ht="15.75" customHeight="1" x14ac:dyDescent="0.25">
      <c r="D248" s="43"/>
      <c r="E248" s="43"/>
      <c r="F248" s="43"/>
    </row>
    <row r="249" spans="4:6" ht="15.75" customHeight="1" x14ac:dyDescent="0.25">
      <c r="D249" s="43"/>
      <c r="E249" s="43"/>
      <c r="F249" s="43"/>
    </row>
    <row r="250" spans="4:6" ht="15.75" customHeight="1" x14ac:dyDescent="0.25">
      <c r="D250" s="43"/>
      <c r="E250" s="43"/>
      <c r="F250" s="43"/>
    </row>
    <row r="251" spans="4:6" ht="15.75" customHeight="1" x14ac:dyDescent="0.25">
      <c r="D251" s="43"/>
      <c r="E251" s="43"/>
      <c r="F251" s="43"/>
    </row>
    <row r="252" spans="4:6" ht="15.75" customHeight="1" x14ac:dyDescent="0.25">
      <c r="D252" s="43"/>
      <c r="E252" s="43"/>
      <c r="F252" s="43"/>
    </row>
    <row r="253" spans="4:6" ht="15.75" customHeight="1" x14ac:dyDescent="0.25">
      <c r="D253" s="43"/>
      <c r="E253" s="43"/>
      <c r="F253" s="43"/>
    </row>
    <row r="254" spans="4:6" ht="15.75" customHeight="1" x14ac:dyDescent="0.25">
      <c r="D254" s="43"/>
      <c r="E254" s="43"/>
      <c r="F254" s="43"/>
    </row>
    <row r="255" spans="4:6" ht="15.75" customHeight="1" x14ac:dyDescent="0.25">
      <c r="D255" s="43"/>
      <c r="E255" s="43"/>
      <c r="F255" s="43"/>
    </row>
    <row r="256" spans="4:6" ht="15.75" customHeight="1" x14ac:dyDescent="0.25">
      <c r="D256" s="43"/>
      <c r="E256" s="43"/>
      <c r="F256" s="43"/>
    </row>
    <row r="257" spans="4:6" ht="15.75" customHeight="1" x14ac:dyDescent="0.25">
      <c r="D257" s="43"/>
      <c r="E257" s="43"/>
      <c r="F257" s="43"/>
    </row>
    <row r="258" spans="4:6" ht="15.75" customHeight="1" x14ac:dyDescent="0.25">
      <c r="D258" s="43"/>
      <c r="E258" s="43"/>
      <c r="F258" s="43"/>
    </row>
    <row r="259" spans="4:6" ht="15.75" customHeight="1" x14ac:dyDescent="0.25">
      <c r="D259" s="43"/>
      <c r="E259" s="43"/>
      <c r="F259" s="43"/>
    </row>
    <row r="260" spans="4:6" ht="15.75" customHeight="1" x14ac:dyDescent="0.25">
      <c r="D260" s="43"/>
      <c r="E260" s="43"/>
      <c r="F260" s="43"/>
    </row>
    <row r="261" spans="4:6" ht="15.75" customHeight="1" x14ac:dyDescent="0.25">
      <c r="D261" s="43"/>
      <c r="E261" s="43"/>
      <c r="F261" s="43"/>
    </row>
    <row r="262" spans="4:6" ht="15.75" customHeight="1" x14ac:dyDescent="0.25">
      <c r="D262" s="43"/>
      <c r="E262" s="43"/>
      <c r="F262" s="43"/>
    </row>
    <row r="263" spans="4:6" ht="15.75" customHeight="1" x14ac:dyDescent="0.25">
      <c r="D263" s="43"/>
      <c r="E263" s="43"/>
      <c r="F263" s="43"/>
    </row>
    <row r="264" spans="4:6" ht="15.75" customHeight="1" x14ac:dyDescent="0.25">
      <c r="D264" s="43"/>
      <c r="E264" s="43"/>
      <c r="F264" s="43"/>
    </row>
    <row r="265" spans="4:6" ht="15.75" customHeight="1" x14ac:dyDescent="0.25">
      <c r="D265" s="43"/>
      <c r="E265" s="43"/>
      <c r="F265" s="43"/>
    </row>
    <row r="266" spans="4:6" ht="15.75" customHeight="1" x14ac:dyDescent="0.25">
      <c r="D266" s="43"/>
      <c r="E266" s="43"/>
      <c r="F266" s="43"/>
    </row>
    <row r="267" spans="4:6" ht="15.75" customHeight="1" x14ac:dyDescent="0.25">
      <c r="D267" s="43"/>
      <c r="E267" s="43"/>
      <c r="F267" s="43"/>
    </row>
    <row r="268" spans="4:6" ht="15.75" customHeight="1" x14ac:dyDescent="0.25">
      <c r="D268" s="43"/>
      <c r="E268" s="43"/>
      <c r="F268" s="43"/>
    </row>
    <row r="269" spans="4:6" ht="15.75" customHeight="1" x14ac:dyDescent="0.25">
      <c r="D269" s="43"/>
      <c r="E269" s="43"/>
      <c r="F269" s="43"/>
    </row>
    <row r="270" spans="4:6" ht="15.75" customHeight="1" x14ac:dyDescent="0.25">
      <c r="D270" s="43"/>
      <c r="E270" s="43"/>
      <c r="F270" s="43"/>
    </row>
    <row r="271" spans="4:6" ht="15.75" customHeight="1" x14ac:dyDescent="0.25">
      <c r="D271" s="43"/>
      <c r="E271" s="43"/>
      <c r="F271" s="43"/>
    </row>
    <row r="272" spans="4:6" ht="15.75" customHeight="1" x14ac:dyDescent="0.25">
      <c r="D272" s="43"/>
      <c r="E272" s="43"/>
      <c r="F272" s="43"/>
    </row>
    <row r="273" spans="4:6" ht="15.75" customHeight="1" x14ac:dyDescent="0.25">
      <c r="D273" s="43"/>
      <c r="E273" s="43"/>
      <c r="F273" s="43"/>
    </row>
    <row r="274" spans="4:6" ht="15.75" customHeight="1" x14ac:dyDescent="0.25">
      <c r="D274" s="43"/>
      <c r="E274" s="43"/>
      <c r="F274" s="43"/>
    </row>
    <row r="275" spans="4:6" ht="15.75" customHeight="1" x14ac:dyDescent="0.25">
      <c r="D275" s="43"/>
      <c r="E275" s="43"/>
      <c r="F275" s="43"/>
    </row>
    <row r="276" spans="4:6" ht="15.75" customHeight="1" x14ac:dyDescent="0.25">
      <c r="D276" s="43"/>
      <c r="E276" s="43"/>
      <c r="F276" s="43"/>
    </row>
    <row r="277" spans="4:6" ht="15.75" customHeight="1" x14ac:dyDescent="0.25">
      <c r="D277" s="43"/>
      <c r="E277" s="43"/>
      <c r="F277" s="43"/>
    </row>
    <row r="278" spans="4:6" ht="15.75" customHeight="1" x14ac:dyDescent="0.25">
      <c r="D278" s="43"/>
      <c r="E278" s="43"/>
      <c r="F278" s="43"/>
    </row>
    <row r="279" spans="4:6" ht="15.75" customHeight="1" x14ac:dyDescent="0.25">
      <c r="D279" s="43"/>
      <c r="E279" s="43"/>
      <c r="F279" s="43"/>
    </row>
    <row r="280" spans="4:6" ht="15.75" customHeight="1" x14ac:dyDescent="0.25">
      <c r="D280" s="43"/>
      <c r="E280" s="43"/>
      <c r="F280" s="43"/>
    </row>
    <row r="281" spans="4:6" ht="15.75" customHeight="1" x14ac:dyDescent="0.25">
      <c r="D281" s="43"/>
      <c r="E281" s="43"/>
      <c r="F281" s="43"/>
    </row>
    <row r="282" spans="4:6" ht="15.75" customHeight="1" x14ac:dyDescent="0.25">
      <c r="D282" s="43"/>
      <c r="E282" s="43"/>
      <c r="F282" s="43"/>
    </row>
    <row r="283" spans="4:6" ht="15.75" customHeight="1" x14ac:dyDescent="0.25">
      <c r="D283" s="43"/>
      <c r="E283" s="43"/>
      <c r="F283" s="43"/>
    </row>
    <row r="284" spans="4:6" ht="15.75" customHeight="1" x14ac:dyDescent="0.25">
      <c r="D284" s="43"/>
      <c r="E284" s="43"/>
      <c r="F284" s="43"/>
    </row>
    <row r="285" spans="4:6" ht="15.75" customHeight="1" x14ac:dyDescent="0.25">
      <c r="D285" s="43"/>
      <c r="E285" s="43"/>
      <c r="F285" s="43"/>
    </row>
    <row r="286" spans="4:6" ht="15.75" customHeight="1" x14ac:dyDescent="0.25">
      <c r="D286" s="43"/>
      <c r="E286" s="43"/>
      <c r="F286" s="43"/>
    </row>
    <row r="287" spans="4:6" ht="15.75" customHeight="1" x14ac:dyDescent="0.25">
      <c r="D287" s="43"/>
      <c r="E287" s="43"/>
      <c r="F287" s="43"/>
    </row>
    <row r="288" spans="4:6" ht="15.75" customHeight="1" x14ac:dyDescent="0.25">
      <c r="D288" s="43"/>
      <c r="E288" s="43"/>
      <c r="F288" s="43"/>
    </row>
    <row r="289" spans="4:6" ht="15.75" customHeight="1" x14ac:dyDescent="0.25">
      <c r="D289" s="43"/>
      <c r="E289" s="43"/>
      <c r="F289" s="43"/>
    </row>
    <row r="290" spans="4:6" ht="15.75" customHeight="1" x14ac:dyDescent="0.25">
      <c r="D290" s="43"/>
      <c r="E290" s="43"/>
      <c r="F290" s="43"/>
    </row>
    <row r="291" spans="4:6" ht="15.75" customHeight="1" x14ac:dyDescent="0.25">
      <c r="D291" s="43"/>
      <c r="E291" s="43"/>
      <c r="F291" s="43"/>
    </row>
    <row r="292" spans="4:6" ht="15.75" customHeight="1" x14ac:dyDescent="0.25">
      <c r="D292" s="43"/>
      <c r="E292" s="43"/>
      <c r="F292" s="43"/>
    </row>
    <row r="293" spans="4:6" ht="15.75" customHeight="1" x14ac:dyDescent="0.25">
      <c r="D293" s="43"/>
      <c r="E293" s="43"/>
      <c r="F293" s="43"/>
    </row>
    <row r="294" spans="4:6" ht="15.75" customHeight="1" x14ac:dyDescent="0.25">
      <c r="D294" s="43"/>
      <c r="E294" s="43"/>
      <c r="F294" s="43"/>
    </row>
    <row r="295" spans="4:6" ht="15.75" customHeight="1" x14ac:dyDescent="0.25">
      <c r="D295" s="43"/>
      <c r="E295" s="43"/>
      <c r="F295" s="43"/>
    </row>
    <row r="296" spans="4:6" ht="15.75" customHeight="1" x14ac:dyDescent="0.25">
      <c r="D296" s="43"/>
      <c r="E296" s="43"/>
      <c r="F296" s="43"/>
    </row>
    <row r="297" spans="4:6" ht="15.75" customHeight="1" x14ac:dyDescent="0.25">
      <c r="D297" s="43"/>
      <c r="E297" s="43"/>
      <c r="F297" s="43"/>
    </row>
    <row r="298" spans="4:6" ht="15.75" customHeight="1" x14ac:dyDescent="0.25">
      <c r="D298" s="43"/>
      <c r="E298" s="43"/>
      <c r="F298" s="43"/>
    </row>
    <row r="299" spans="4:6" ht="15.75" customHeight="1" x14ac:dyDescent="0.25">
      <c r="D299" s="43"/>
      <c r="E299" s="43"/>
      <c r="F299" s="43"/>
    </row>
    <row r="300" spans="4:6" ht="15.75" customHeight="1" x14ac:dyDescent="0.25">
      <c r="D300" s="43"/>
      <c r="E300" s="43"/>
      <c r="F300" s="43"/>
    </row>
    <row r="301" spans="4:6" ht="15.75" customHeight="1" x14ac:dyDescent="0.25">
      <c r="D301" s="43"/>
      <c r="E301" s="43"/>
      <c r="F301" s="43"/>
    </row>
    <row r="302" spans="4:6" ht="15.75" customHeight="1" x14ac:dyDescent="0.25">
      <c r="D302" s="43"/>
      <c r="E302" s="43"/>
      <c r="F302" s="43"/>
    </row>
    <row r="303" spans="4:6" ht="15.75" customHeight="1" x14ac:dyDescent="0.25">
      <c r="D303" s="43"/>
      <c r="E303" s="43"/>
      <c r="F303" s="43"/>
    </row>
    <row r="304" spans="4:6" ht="15.75" customHeight="1" x14ac:dyDescent="0.25">
      <c r="D304" s="43"/>
      <c r="E304" s="43"/>
      <c r="F304" s="43"/>
    </row>
    <row r="305" spans="4:6" ht="15.75" customHeight="1" x14ac:dyDescent="0.25">
      <c r="D305" s="43"/>
      <c r="E305" s="43"/>
      <c r="F305" s="43"/>
    </row>
    <row r="306" spans="4:6" ht="15.75" customHeight="1" x14ac:dyDescent="0.25">
      <c r="D306" s="43"/>
      <c r="E306" s="43"/>
      <c r="F306" s="43"/>
    </row>
    <row r="307" spans="4:6" ht="15.75" customHeight="1" x14ac:dyDescent="0.25">
      <c r="D307" s="43"/>
      <c r="E307" s="43"/>
      <c r="F307" s="43"/>
    </row>
    <row r="308" spans="4:6" ht="15.75" customHeight="1" x14ac:dyDescent="0.25">
      <c r="D308" s="43"/>
      <c r="E308" s="43"/>
      <c r="F308" s="43"/>
    </row>
    <row r="309" spans="4:6" ht="15.75" customHeight="1" x14ac:dyDescent="0.25">
      <c r="D309" s="43"/>
      <c r="E309" s="43"/>
      <c r="F309" s="43"/>
    </row>
    <row r="310" spans="4:6" ht="15.75" customHeight="1" x14ac:dyDescent="0.25">
      <c r="D310" s="43"/>
      <c r="E310" s="43"/>
      <c r="F310" s="43"/>
    </row>
    <row r="311" spans="4:6" ht="15.75" customHeight="1" x14ac:dyDescent="0.25">
      <c r="D311" s="43"/>
      <c r="E311" s="43"/>
      <c r="F311" s="43"/>
    </row>
    <row r="312" spans="4:6" ht="15.75" customHeight="1" x14ac:dyDescent="0.25">
      <c r="D312" s="43"/>
      <c r="E312" s="43"/>
      <c r="F312" s="43"/>
    </row>
    <row r="313" spans="4:6" ht="15.75" customHeight="1" x14ac:dyDescent="0.25">
      <c r="D313" s="43"/>
      <c r="E313" s="43"/>
      <c r="F313" s="43"/>
    </row>
    <row r="314" spans="4:6" ht="15.75" customHeight="1" x14ac:dyDescent="0.25">
      <c r="D314" s="43"/>
      <c r="E314" s="43"/>
      <c r="F314" s="43"/>
    </row>
    <row r="315" spans="4:6" ht="15.75" customHeight="1" x14ac:dyDescent="0.25">
      <c r="D315" s="43"/>
      <c r="E315" s="43"/>
      <c r="F315" s="43"/>
    </row>
    <row r="316" spans="4:6" ht="15.75" customHeight="1" x14ac:dyDescent="0.25">
      <c r="D316" s="43"/>
      <c r="E316" s="43"/>
      <c r="F316" s="43"/>
    </row>
    <row r="317" spans="4:6" ht="15.75" customHeight="1" x14ac:dyDescent="0.25">
      <c r="D317" s="43"/>
      <c r="E317" s="43"/>
      <c r="F317" s="43"/>
    </row>
    <row r="318" spans="4:6" ht="15.75" customHeight="1" x14ac:dyDescent="0.25">
      <c r="D318" s="43"/>
      <c r="E318" s="43"/>
      <c r="F318" s="43"/>
    </row>
    <row r="319" spans="4:6" ht="15.75" customHeight="1" x14ac:dyDescent="0.25">
      <c r="D319" s="43"/>
      <c r="E319" s="43"/>
      <c r="F319" s="43"/>
    </row>
    <row r="320" spans="4:6" ht="15.75" customHeight="1" x14ac:dyDescent="0.25">
      <c r="D320" s="43"/>
      <c r="E320" s="43"/>
      <c r="F320" s="43"/>
    </row>
    <row r="321" spans="4:6" ht="15.75" customHeight="1" x14ac:dyDescent="0.25">
      <c r="D321" s="43"/>
      <c r="E321" s="43"/>
      <c r="F321" s="43"/>
    </row>
    <row r="322" spans="4:6" ht="15.75" customHeight="1" x14ac:dyDescent="0.25">
      <c r="D322" s="43"/>
      <c r="E322" s="43"/>
      <c r="F322" s="43"/>
    </row>
    <row r="323" spans="4:6" ht="15.75" customHeight="1" x14ac:dyDescent="0.25">
      <c r="D323" s="43"/>
      <c r="E323" s="43"/>
      <c r="F323" s="43"/>
    </row>
    <row r="324" spans="4:6" ht="15.75" customHeight="1" x14ac:dyDescent="0.25">
      <c r="D324" s="43"/>
      <c r="E324" s="43"/>
      <c r="F324" s="43"/>
    </row>
    <row r="325" spans="4:6" ht="15.75" customHeight="1" x14ac:dyDescent="0.25">
      <c r="D325" s="43"/>
      <c r="E325" s="43"/>
      <c r="F325" s="43"/>
    </row>
    <row r="326" spans="4:6" ht="15.75" customHeight="1" x14ac:dyDescent="0.25">
      <c r="D326" s="43"/>
      <c r="E326" s="43"/>
      <c r="F326" s="43"/>
    </row>
    <row r="327" spans="4:6" ht="15.75" customHeight="1" x14ac:dyDescent="0.25">
      <c r="D327" s="43"/>
      <c r="E327" s="43"/>
      <c r="F327" s="43"/>
    </row>
    <row r="328" spans="4:6" ht="15.75" customHeight="1" x14ac:dyDescent="0.25">
      <c r="D328" s="43"/>
      <c r="E328" s="43"/>
      <c r="F328" s="43"/>
    </row>
    <row r="329" spans="4:6" ht="15.75" customHeight="1" x14ac:dyDescent="0.25">
      <c r="D329" s="43"/>
      <c r="E329" s="43"/>
      <c r="F329" s="43"/>
    </row>
    <row r="330" spans="4:6" ht="15.75" customHeight="1" x14ac:dyDescent="0.25">
      <c r="D330" s="43"/>
      <c r="E330" s="43"/>
      <c r="F330" s="43"/>
    </row>
    <row r="331" spans="4:6" ht="15.75" customHeight="1" x14ac:dyDescent="0.25">
      <c r="D331" s="43"/>
      <c r="E331" s="43"/>
      <c r="F331" s="43"/>
    </row>
    <row r="332" spans="4:6" ht="15.75" customHeight="1" x14ac:dyDescent="0.25">
      <c r="D332" s="43"/>
      <c r="E332" s="43"/>
      <c r="F332" s="43"/>
    </row>
    <row r="333" spans="4:6" ht="15.75" customHeight="1" x14ac:dyDescent="0.25">
      <c r="D333" s="43"/>
      <c r="E333" s="43"/>
      <c r="F333" s="43"/>
    </row>
    <row r="334" spans="4:6" ht="15.75" customHeight="1" x14ac:dyDescent="0.25">
      <c r="D334" s="43"/>
      <c r="E334" s="43"/>
      <c r="F334" s="43"/>
    </row>
    <row r="335" spans="4:6" ht="15.75" customHeight="1" x14ac:dyDescent="0.25">
      <c r="D335" s="43"/>
      <c r="E335" s="43"/>
      <c r="F335" s="43"/>
    </row>
    <row r="336" spans="4:6" ht="15.75" customHeight="1" x14ac:dyDescent="0.25">
      <c r="D336" s="43"/>
      <c r="E336" s="43"/>
      <c r="F336" s="43"/>
    </row>
    <row r="337" spans="4:6" ht="15.75" customHeight="1" x14ac:dyDescent="0.25">
      <c r="D337" s="43"/>
      <c r="E337" s="43"/>
      <c r="F337" s="43"/>
    </row>
    <row r="338" spans="4:6" ht="15.75" customHeight="1" x14ac:dyDescent="0.25">
      <c r="D338" s="43"/>
      <c r="E338" s="43"/>
      <c r="F338" s="43"/>
    </row>
    <row r="339" spans="4:6" ht="15.75" customHeight="1" x14ac:dyDescent="0.25">
      <c r="D339" s="43"/>
      <c r="E339" s="43"/>
      <c r="F339" s="43"/>
    </row>
    <row r="340" spans="4:6" ht="15.75" customHeight="1" x14ac:dyDescent="0.25">
      <c r="D340" s="43"/>
      <c r="E340" s="43"/>
      <c r="F340" s="43"/>
    </row>
    <row r="341" spans="4:6" ht="15.75" customHeight="1" x14ac:dyDescent="0.25">
      <c r="D341" s="43"/>
      <c r="E341" s="43"/>
      <c r="F341" s="43"/>
    </row>
    <row r="342" spans="4:6" ht="15.75" customHeight="1" x14ac:dyDescent="0.25">
      <c r="D342" s="43"/>
      <c r="E342" s="43"/>
      <c r="F342" s="43"/>
    </row>
    <row r="343" spans="4:6" ht="15.75" customHeight="1" x14ac:dyDescent="0.25">
      <c r="D343" s="43"/>
      <c r="E343" s="43"/>
      <c r="F343" s="43"/>
    </row>
    <row r="344" spans="4:6" ht="15.75" customHeight="1" x14ac:dyDescent="0.25">
      <c r="D344" s="43"/>
      <c r="E344" s="43"/>
      <c r="F344" s="43"/>
    </row>
    <row r="345" spans="4:6" ht="15.75" customHeight="1" x14ac:dyDescent="0.25">
      <c r="D345" s="43"/>
      <c r="E345" s="43"/>
      <c r="F345" s="43"/>
    </row>
    <row r="346" spans="4:6" ht="15.75" customHeight="1" x14ac:dyDescent="0.25">
      <c r="D346" s="43"/>
      <c r="E346" s="43"/>
      <c r="F346" s="43"/>
    </row>
    <row r="347" spans="4:6" ht="15.75" customHeight="1" x14ac:dyDescent="0.25">
      <c r="D347" s="43"/>
      <c r="E347" s="43"/>
      <c r="F347" s="43"/>
    </row>
    <row r="348" spans="4:6" ht="15.75" customHeight="1" x14ac:dyDescent="0.25">
      <c r="D348" s="43"/>
      <c r="E348" s="43"/>
      <c r="F348" s="43"/>
    </row>
    <row r="349" spans="4:6" ht="15.75" customHeight="1" x14ac:dyDescent="0.25">
      <c r="D349" s="43"/>
      <c r="E349" s="43"/>
      <c r="F349" s="43"/>
    </row>
    <row r="350" spans="4:6" ht="15.75" customHeight="1" x14ac:dyDescent="0.25">
      <c r="D350" s="43"/>
      <c r="E350" s="43"/>
      <c r="F350" s="43"/>
    </row>
    <row r="351" spans="4:6" ht="15.75" customHeight="1" x14ac:dyDescent="0.25">
      <c r="D351" s="43"/>
      <c r="E351" s="43"/>
      <c r="F351" s="43"/>
    </row>
    <row r="352" spans="4:6" ht="15.75" customHeight="1" x14ac:dyDescent="0.25">
      <c r="D352" s="43"/>
      <c r="E352" s="43"/>
      <c r="F352" s="43"/>
    </row>
    <row r="353" spans="4:6" ht="15.75" customHeight="1" x14ac:dyDescent="0.25">
      <c r="D353" s="43"/>
      <c r="E353" s="43"/>
      <c r="F353" s="43"/>
    </row>
    <row r="354" spans="4:6" ht="15.75" customHeight="1" x14ac:dyDescent="0.25">
      <c r="D354" s="43"/>
      <c r="E354" s="43"/>
      <c r="F354" s="43"/>
    </row>
    <row r="355" spans="4:6" ht="15.75" customHeight="1" x14ac:dyDescent="0.25">
      <c r="D355" s="43"/>
      <c r="E355" s="43"/>
      <c r="F355" s="43"/>
    </row>
    <row r="356" spans="4:6" ht="15.75" customHeight="1" x14ac:dyDescent="0.25">
      <c r="D356" s="43"/>
      <c r="E356" s="43"/>
      <c r="F356" s="43"/>
    </row>
    <row r="357" spans="4:6" ht="15.75" customHeight="1" x14ac:dyDescent="0.25">
      <c r="D357" s="43"/>
      <c r="E357" s="43"/>
      <c r="F357" s="43"/>
    </row>
    <row r="358" spans="4:6" ht="15.75" customHeight="1" x14ac:dyDescent="0.25">
      <c r="D358" s="43"/>
      <c r="E358" s="43"/>
      <c r="F358" s="43"/>
    </row>
    <row r="359" spans="4:6" ht="15.75" customHeight="1" x14ac:dyDescent="0.25">
      <c r="D359" s="43"/>
      <c r="E359" s="43"/>
      <c r="F359" s="43"/>
    </row>
    <row r="360" spans="4:6" ht="15.75" customHeight="1" x14ac:dyDescent="0.25">
      <c r="D360" s="43"/>
      <c r="E360" s="43"/>
      <c r="F360" s="43"/>
    </row>
    <row r="361" spans="4:6" ht="15.75" customHeight="1" x14ac:dyDescent="0.25">
      <c r="D361" s="43"/>
      <c r="E361" s="43"/>
      <c r="F361" s="43"/>
    </row>
    <row r="362" spans="4:6" ht="15.75" customHeight="1" x14ac:dyDescent="0.25">
      <c r="D362" s="43"/>
      <c r="E362" s="43"/>
      <c r="F362" s="43"/>
    </row>
    <row r="363" spans="4:6" ht="15.75" customHeight="1" x14ac:dyDescent="0.25">
      <c r="D363" s="43"/>
      <c r="E363" s="43"/>
      <c r="F363" s="43"/>
    </row>
    <row r="364" spans="4:6" ht="15.75" customHeight="1" x14ac:dyDescent="0.25">
      <c r="D364" s="43"/>
      <c r="E364" s="43"/>
      <c r="F364" s="43"/>
    </row>
    <row r="365" spans="4:6" ht="15.75" customHeight="1" x14ac:dyDescent="0.25">
      <c r="D365" s="43"/>
      <c r="E365" s="43"/>
      <c r="F365" s="43"/>
    </row>
    <row r="366" spans="4:6" ht="15.75" customHeight="1" x14ac:dyDescent="0.25">
      <c r="D366" s="43"/>
      <c r="E366" s="43"/>
      <c r="F366" s="43"/>
    </row>
    <row r="367" spans="4:6" ht="15.75" customHeight="1" x14ac:dyDescent="0.25">
      <c r="D367" s="43"/>
      <c r="E367" s="43"/>
      <c r="F367" s="43"/>
    </row>
    <row r="368" spans="4:6" ht="15.75" customHeight="1" x14ac:dyDescent="0.25">
      <c r="D368" s="43"/>
      <c r="E368" s="43"/>
      <c r="F368" s="43"/>
    </row>
    <row r="369" spans="4:6" ht="15.75" customHeight="1" x14ac:dyDescent="0.25">
      <c r="D369" s="43"/>
      <c r="E369" s="43"/>
      <c r="F369" s="43"/>
    </row>
    <row r="370" spans="4:6" ht="15.75" customHeight="1" x14ac:dyDescent="0.25">
      <c r="D370" s="43"/>
      <c r="E370" s="43"/>
      <c r="F370" s="43"/>
    </row>
    <row r="371" spans="4:6" ht="15.75" customHeight="1" x14ac:dyDescent="0.25">
      <c r="D371" s="43"/>
      <c r="E371" s="43"/>
      <c r="F371" s="43"/>
    </row>
    <row r="372" spans="4:6" ht="15.75" customHeight="1" x14ac:dyDescent="0.25">
      <c r="D372" s="43"/>
      <c r="E372" s="43"/>
      <c r="F372" s="43"/>
    </row>
    <row r="373" spans="4:6" ht="15.75" customHeight="1" x14ac:dyDescent="0.25">
      <c r="D373" s="43"/>
      <c r="E373" s="43"/>
      <c r="F373" s="43"/>
    </row>
    <row r="374" spans="4:6" ht="15.75" customHeight="1" x14ac:dyDescent="0.25">
      <c r="D374" s="43"/>
      <c r="E374" s="43"/>
      <c r="F374" s="43"/>
    </row>
    <row r="375" spans="4:6" ht="15.75" customHeight="1" x14ac:dyDescent="0.25">
      <c r="D375" s="43"/>
      <c r="E375" s="43"/>
      <c r="F375" s="43"/>
    </row>
    <row r="376" spans="4:6" ht="15.75" customHeight="1" x14ac:dyDescent="0.25">
      <c r="D376" s="43"/>
      <c r="E376" s="43"/>
      <c r="F376" s="43"/>
    </row>
    <row r="377" spans="4:6" ht="15.75" customHeight="1" x14ac:dyDescent="0.25">
      <c r="D377" s="43"/>
      <c r="E377" s="43"/>
      <c r="F377" s="43"/>
    </row>
    <row r="378" spans="4:6" ht="15.75" customHeight="1" x14ac:dyDescent="0.25">
      <c r="D378" s="43"/>
      <c r="E378" s="43"/>
      <c r="F378" s="43"/>
    </row>
    <row r="379" spans="4:6" ht="15.75" customHeight="1" x14ac:dyDescent="0.25">
      <c r="D379" s="43"/>
      <c r="E379" s="43"/>
      <c r="F379" s="43"/>
    </row>
    <row r="380" spans="4:6" ht="15.75" customHeight="1" x14ac:dyDescent="0.25">
      <c r="D380" s="43"/>
      <c r="E380" s="43"/>
      <c r="F380" s="43"/>
    </row>
    <row r="381" spans="4:6" ht="15.75" customHeight="1" x14ac:dyDescent="0.25">
      <c r="D381" s="43"/>
      <c r="E381" s="43"/>
      <c r="F381" s="43"/>
    </row>
    <row r="382" spans="4:6" ht="15.75" customHeight="1" x14ac:dyDescent="0.25">
      <c r="D382" s="43"/>
      <c r="E382" s="43"/>
      <c r="F382" s="43"/>
    </row>
    <row r="383" spans="4:6" ht="15.75" customHeight="1" x14ac:dyDescent="0.25">
      <c r="D383" s="43"/>
      <c r="E383" s="43"/>
      <c r="F383" s="43"/>
    </row>
    <row r="384" spans="4:6" ht="15.75" customHeight="1" x14ac:dyDescent="0.25">
      <c r="D384" s="43"/>
      <c r="E384" s="43"/>
      <c r="F384" s="43"/>
    </row>
    <row r="385" spans="4:6" ht="15.75" customHeight="1" x14ac:dyDescent="0.25">
      <c r="D385" s="43"/>
      <c r="E385" s="43"/>
      <c r="F385" s="43"/>
    </row>
    <row r="386" spans="4:6" ht="15.75" customHeight="1" x14ac:dyDescent="0.25">
      <c r="D386" s="43"/>
      <c r="E386" s="43"/>
      <c r="F386" s="43"/>
    </row>
    <row r="387" spans="4:6" ht="15.75" customHeight="1" x14ac:dyDescent="0.25">
      <c r="D387" s="43"/>
      <c r="E387" s="43"/>
      <c r="F387" s="43"/>
    </row>
    <row r="388" spans="4:6" ht="15.75" customHeight="1" x14ac:dyDescent="0.25">
      <c r="D388" s="43"/>
      <c r="E388" s="43"/>
      <c r="F388" s="43"/>
    </row>
    <row r="389" spans="4:6" ht="15.75" customHeight="1" x14ac:dyDescent="0.25">
      <c r="D389" s="43"/>
      <c r="E389" s="43"/>
      <c r="F389" s="43"/>
    </row>
    <row r="390" spans="4:6" ht="15.75" customHeight="1" x14ac:dyDescent="0.25">
      <c r="D390" s="43"/>
      <c r="E390" s="43"/>
      <c r="F390" s="43"/>
    </row>
    <row r="391" spans="4:6" ht="15.75" customHeight="1" x14ac:dyDescent="0.25">
      <c r="D391" s="43"/>
      <c r="E391" s="43"/>
      <c r="F391" s="43"/>
    </row>
    <row r="392" spans="4:6" ht="15.75" customHeight="1" x14ac:dyDescent="0.25">
      <c r="D392" s="43"/>
      <c r="E392" s="43"/>
      <c r="F392" s="43"/>
    </row>
    <row r="393" spans="4:6" ht="15.75" customHeight="1" x14ac:dyDescent="0.25">
      <c r="D393" s="43"/>
      <c r="E393" s="43"/>
      <c r="F393" s="43"/>
    </row>
    <row r="394" spans="4:6" ht="15.75" customHeight="1" x14ac:dyDescent="0.25">
      <c r="D394" s="43"/>
      <c r="E394" s="43"/>
      <c r="F394" s="43"/>
    </row>
    <row r="395" spans="4:6" ht="15.75" customHeight="1" x14ac:dyDescent="0.25">
      <c r="D395" s="43"/>
      <c r="E395" s="43"/>
      <c r="F395" s="43"/>
    </row>
    <row r="396" spans="4:6" ht="15.75" customHeight="1" x14ac:dyDescent="0.25">
      <c r="D396" s="43"/>
      <c r="E396" s="43"/>
      <c r="F396" s="43"/>
    </row>
    <row r="397" spans="4:6" ht="15.75" customHeight="1" x14ac:dyDescent="0.25">
      <c r="D397" s="43"/>
      <c r="E397" s="43"/>
      <c r="F397" s="43"/>
    </row>
    <row r="398" spans="4:6" ht="15.75" customHeight="1" x14ac:dyDescent="0.25">
      <c r="D398" s="43"/>
      <c r="E398" s="43"/>
      <c r="F398" s="43"/>
    </row>
    <row r="399" spans="4:6" ht="15.75" customHeight="1" x14ac:dyDescent="0.25">
      <c r="D399" s="43"/>
      <c r="E399" s="43"/>
      <c r="F399" s="43"/>
    </row>
    <row r="400" spans="4:6" ht="15.75" customHeight="1" x14ac:dyDescent="0.25">
      <c r="D400" s="43"/>
      <c r="E400" s="43"/>
      <c r="F400" s="43"/>
    </row>
    <row r="401" spans="4:6" ht="15.75" customHeight="1" x14ac:dyDescent="0.25">
      <c r="D401" s="43"/>
      <c r="E401" s="43"/>
      <c r="F401" s="43"/>
    </row>
    <row r="402" spans="4:6" ht="15.75" customHeight="1" x14ac:dyDescent="0.25">
      <c r="D402" s="43"/>
      <c r="E402" s="43"/>
      <c r="F402" s="43"/>
    </row>
    <row r="403" spans="4:6" ht="15.75" customHeight="1" x14ac:dyDescent="0.25">
      <c r="D403" s="43"/>
      <c r="E403" s="43"/>
      <c r="F403" s="43"/>
    </row>
    <row r="404" spans="4:6" ht="15.75" customHeight="1" x14ac:dyDescent="0.25">
      <c r="D404" s="43"/>
      <c r="E404" s="43"/>
      <c r="F404" s="43"/>
    </row>
    <row r="405" spans="4:6" ht="15.75" customHeight="1" x14ac:dyDescent="0.25">
      <c r="D405" s="43"/>
      <c r="E405" s="43"/>
      <c r="F405" s="43"/>
    </row>
    <row r="406" spans="4:6" ht="15.75" customHeight="1" x14ac:dyDescent="0.25">
      <c r="D406" s="43"/>
      <c r="E406" s="43"/>
      <c r="F406" s="43"/>
    </row>
    <row r="407" spans="4:6" ht="15.75" customHeight="1" x14ac:dyDescent="0.25">
      <c r="D407" s="43"/>
      <c r="E407" s="43"/>
      <c r="F407" s="43"/>
    </row>
    <row r="408" spans="4:6" ht="15.75" customHeight="1" x14ac:dyDescent="0.25">
      <c r="D408" s="43"/>
      <c r="E408" s="43"/>
      <c r="F408" s="43"/>
    </row>
    <row r="409" spans="4:6" ht="15.75" customHeight="1" x14ac:dyDescent="0.25">
      <c r="D409" s="43"/>
      <c r="E409" s="43"/>
      <c r="F409" s="43"/>
    </row>
    <row r="410" spans="4:6" ht="15.75" customHeight="1" x14ac:dyDescent="0.25">
      <c r="D410" s="43"/>
      <c r="E410" s="43"/>
      <c r="F410" s="43"/>
    </row>
    <row r="411" spans="4:6" ht="15.75" customHeight="1" x14ac:dyDescent="0.25">
      <c r="D411" s="43"/>
      <c r="E411" s="43"/>
      <c r="F411" s="43"/>
    </row>
    <row r="412" spans="4:6" ht="15.75" customHeight="1" x14ac:dyDescent="0.25">
      <c r="D412" s="43"/>
      <c r="E412" s="43"/>
      <c r="F412" s="43"/>
    </row>
    <row r="413" spans="4:6" ht="15.75" customHeight="1" x14ac:dyDescent="0.25">
      <c r="D413" s="43"/>
      <c r="E413" s="43"/>
      <c r="F413" s="43"/>
    </row>
    <row r="414" spans="4:6" ht="15.75" customHeight="1" x14ac:dyDescent="0.25">
      <c r="D414" s="43"/>
      <c r="E414" s="43"/>
      <c r="F414" s="43"/>
    </row>
    <row r="415" spans="4:6" ht="15.75" customHeight="1" x14ac:dyDescent="0.25">
      <c r="D415" s="43"/>
      <c r="E415" s="43"/>
      <c r="F415" s="43"/>
    </row>
    <row r="416" spans="4:6" ht="15.75" customHeight="1" x14ac:dyDescent="0.25">
      <c r="D416" s="43"/>
      <c r="E416" s="43"/>
      <c r="F416" s="43"/>
    </row>
    <row r="417" spans="4:6" ht="15.75" customHeight="1" x14ac:dyDescent="0.25">
      <c r="D417" s="43"/>
      <c r="E417" s="43"/>
      <c r="F417" s="43"/>
    </row>
    <row r="418" spans="4:6" ht="15.75" customHeight="1" x14ac:dyDescent="0.25">
      <c r="D418" s="43"/>
      <c r="E418" s="43"/>
      <c r="F418" s="43"/>
    </row>
    <row r="419" spans="4:6" ht="15.75" customHeight="1" x14ac:dyDescent="0.25">
      <c r="D419" s="43"/>
      <c r="E419" s="43"/>
      <c r="F419" s="43"/>
    </row>
    <row r="420" spans="4:6" ht="15.75" customHeight="1" x14ac:dyDescent="0.25">
      <c r="D420" s="43"/>
      <c r="E420" s="43"/>
      <c r="F420" s="43"/>
    </row>
    <row r="421" spans="4:6" ht="15.75" customHeight="1" x14ac:dyDescent="0.25">
      <c r="D421" s="43"/>
      <c r="E421" s="43"/>
      <c r="F421" s="43"/>
    </row>
    <row r="422" spans="4:6" ht="15.75" customHeight="1" x14ac:dyDescent="0.25">
      <c r="D422" s="43"/>
      <c r="E422" s="43"/>
      <c r="F422" s="43"/>
    </row>
    <row r="423" spans="4:6" ht="15.75" customHeight="1" x14ac:dyDescent="0.25">
      <c r="D423" s="43"/>
      <c r="E423" s="43"/>
      <c r="F423" s="43"/>
    </row>
    <row r="424" spans="4:6" ht="15.75" customHeight="1" x14ac:dyDescent="0.25">
      <c r="D424" s="43"/>
      <c r="E424" s="43"/>
      <c r="F424" s="43"/>
    </row>
    <row r="425" spans="4:6" ht="15.75" customHeight="1" x14ac:dyDescent="0.25">
      <c r="D425" s="43"/>
      <c r="E425" s="43"/>
      <c r="F425" s="43"/>
    </row>
    <row r="426" spans="4:6" ht="15.75" customHeight="1" x14ac:dyDescent="0.25">
      <c r="D426" s="43"/>
      <c r="E426" s="43"/>
      <c r="F426" s="43"/>
    </row>
    <row r="427" spans="4:6" ht="15.75" customHeight="1" x14ac:dyDescent="0.25">
      <c r="D427" s="43"/>
      <c r="E427" s="43"/>
      <c r="F427" s="43"/>
    </row>
    <row r="428" spans="4:6" ht="15.75" customHeight="1" x14ac:dyDescent="0.25">
      <c r="D428" s="43"/>
      <c r="E428" s="43"/>
      <c r="F428" s="43"/>
    </row>
    <row r="429" spans="4:6" ht="15.75" customHeight="1" x14ac:dyDescent="0.25">
      <c r="D429" s="43"/>
      <c r="E429" s="43"/>
      <c r="F429" s="43"/>
    </row>
    <row r="430" spans="4:6" ht="15.75" customHeight="1" x14ac:dyDescent="0.25">
      <c r="D430" s="43"/>
      <c r="E430" s="43"/>
      <c r="F430" s="43"/>
    </row>
    <row r="431" spans="4:6" ht="15.75" customHeight="1" x14ac:dyDescent="0.25">
      <c r="D431" s="43"/>
      <c r="E431" s="43"/>
      <c r="F431" s="43"/>
    </row>
    <row r="432" spans="4:6" ht="15.75" customHeight="1" x14ac:dyDescent="0.25">
      <c r="D432" s="43"/>
      <c r="E432" s="43"/>
      <c r="F432" s="43"/>
    </row>
    <row r="433" spans="4:6" ht="15.75" customHeight="1" x14ac:dyDescent="0.25">
      <c r="D433" s="43"/>
      <c r="E433" s="43"/>
      <c r="F433" s="43"/>
    </row>
    <row r="434" spans="4:6" ht="15.75" customHeight="1" x14ac:dyDescent="0.25">
      <c r="D434" s="43"/>
      <c r="E434" s="43"/>
      <c r="F434" s="43"/>
    </row>
    <row r="435" spans="4:6" ht="15.75" customHeight="1" x14ac:dyDescent="0.25">
      <c r="D435" s="43"/>
      <c r="E435" s="43"/>
      <c r="F435" s="43"/>
    </row>
    <row r="436" spans="4:6" ht="15.75" customHeight="1" x14ac:dyDescent="0.25">
      <c r="D436" s="43"/>
      <c r="E436" s="43"/>
      <c r="F436" s="43"/>
    </row>
    <row r="437" spans="4:6" ht="15.75" customHeight="1" x14ac:dyDescent="0.25">
      <c r="D437" s="43"/>
      <c r="E437" s="43"/>
      <c r="F437" s="43"/>
    </row>
    <row r="438" spans="4:6" ht="15.75" customHeight="1" x14ac:dyDescent="0.25">
      <c r="D438" s="43"/>
      <c r="E438" s="43"/>
      <c r="F438" s="43"/>
    </row>
    <row r="439" spans="4:6" ht="15.75" customHeight="1" x14ac:dyDescent="0.25">
      <c r="D439" s="43"/>
      <c r="E439" s="43"/>
      <c r="F439" s="43"/>
    </row>
    <row r="440" spans="4:6" ht="15.75" customHeight="1" x14ac:dyDescent="0.25">
      <c r="D440" s="43"/>
      <c r="E440" s="43"/>
      <c r="F440" s="43"/>
    </row>
    <row r="441" spans="4:6" ht="15.75" customHeight="1" x14ac:dyDescent="0.25">
      <c r="D441" s="43"/>
      <c r="E441" s="43"/>
      <c r="F441" s="43"/>
    </row>
    <row r="442" spans="4:6" ht="15.75" customHeight="1" x14ac:dyDescent="0.25">
      <c r="D442" s="43"/>
      <c r="E442" s="43"/>
      <c r="F442" s="43"/>
    </row>
    <row r="443" spans="4:6" ht="15.75" customHeight="1" x14ac:dyDescent="0.25">
      <c r="D443" s="43"/>
      <c r="E443" s="43"/>
      <c r="F443" s="43"/>
    </row>
    <row r="444" spans="4:6" ht="15.75" customHeight="1" x14ac:dyDescent="0.25">
      <c r="D444" s="43"/>
      <c r="E444" s="43"/>
      <c r="F444" s="43"/>
    </row>
    <row r="445" spans="4:6" ht="15.75" customHeight="1" x14ac:dyDescent="0.25">
      <c r="D445" s="43"/>
      <c r="E445" s="43"/>
      <c r="F445" s="43"/>
    </row>
    <row r="446" spans="4:6" ht="15.75" customHeight="1" x14ac:dyDescent="0.25">
      <c r="D446" s="43"/>
      <c r="E446" s="43"/>
      <c r="F446" s="43"/>
    </row>
    <row r="447" spans="4:6" ht="15.75" customHeight="1" x14ac:dyDescent="0.25">
      <c r="D447" s="43"/>
      <c r="E447" s="43"/>
      <c r="F447" s="43"/>
    </row>
    <row r="448" spans="4:6" ht="15.75" customHeight="1" x14ac:dyDescent="0.25">
      <c r="D448" s="43"/>
      <c r="E448" s="43"/>
      <c r="F448" s="43"/>
    </row>
    <row r="449" spans="4:6" ht="15.75" customHeight="1" x14ac:dyDescent="0.25">
      <c r="D449" s="43"/>
      <c r="E449" s="43"/>
      <c r="F449" s="43"/>
    </row>
    <row r="450" spans="4:6" ht="15.75" customHeight="1" x14ac:dyDescent="0.25">
      <c r="D450" s="43"/>
      <c r="E450" s="43"/>
      <c r="F450" s="43"/>
    </row>
    <row r="451" spans="4:6" ht="15.75" customHeight="1" x14ac:dyDescent="0.25">
      <c r="D451" s="43"/>
      <c r="E451" s="43"/>
      <c r="F451" s="43"/>
    </row>
    <row r="452" spans="4:6" ht="15.75" customHeight="1" x14ac:dyDescent="0.25">
      <c r="D452" s="43"/>
      <c r="E452" s="43"/>
      <c r="F452" s="43"/>
    </row>
    <row r="453" spans="4:6" ht="15.75" customHeight="1" x14ac:dyDescent="0.25">
      <c r="D453" s="43"/>
      <c r="E453" s="43"/>
      <c r="F453" s="43"/>
    </row>
    <row r="454" spans="4:6" ht="15.75" customHeight="1" x14ac:dyDescent="0.25">
      <c r="D454" s="43"/>
      <c r="E454" s="43"/>
      <c r="F454" s="43"/>
    </row>
    <row r="455" spans="4:6" ht="15.75" customHeight="1" x14ac:dyDescent="0.25">
      <c r="D455" s="43"/>
      <c r="E455" s="43"/>
      <c r="F455" s="43"/>
    </row>
    <row r="456" spans="4:6" ht="15.75" customHeight="1" x14ac:dyDescent="0.25">
      <c r="D456" s="43"/>
      <c r="E456" s="43"/>
      <c r="F456" s="43"/>
    </row>
    <row r="457" spans="4:6" ht="15.75" customHeight="1" x14ac:dyDescent="0.25">
      <c r="D457" s="43"/>
      <c r="E457" s="43"/>
      <c r="F457" s="43"/>
    </row>
    <row r="458" spans="4:6" ht="15.75" customHeight="1" x14ac:dyDescent="0.25">
      <c r="D458" s="43"/>
      <c r="E458" s="43"/>
      <c r="F458" s="43"/>
    </row>
    <row r="459" spans="4:6" ht="15.75" customHeight="1" x14ac:dyDescent="0.25">
      <c r="D459" s="43"/>
      <c r="E459" s="43"/>
      <c r="F459" s="43"/>
    </row>
    <row r="460" spans="4:6" ht="15.75" customHeight="1" x14ac:dyDescent="0.25">
      <c r="D460" s="43"/>
      <c r="E460" s="43"/>
      <c r="F460" s="43"/>
    </row>
    <row r="461" spans="4:6" ht="15.75" customHeight="1" x14ac:dyDescent="0.25">
      <c r="D461" s="43"/>
      <c r="E461" s="43"/>
      <c r="F461" s="43"/>
    </row>
    <row r="462" spans="4:6" ht="15.75" customHeight="1" x14ac:dyDescent="0.25">
      <c r="D462" s="43"/>
      <c r="E462" s="43"/>
      <c r="F462" s="43"/>
    </row>
    <row r="463" spans="4:6" ht="15.75" customHeight="1" x14ac:dyDescent="0.25">
      <c r="D463" s="43"/>
      <c r="E463" s="43"/>
      <c r="F463" s="43"/>
    </row>
    <row r="464" spans="4:6" ht="15.75" customHeight="1" x14ac:dyDescent="0.25">
      <c r="D464" s="43"/>
      <c r="E464" s="43"/>
      <c r="F464" s="43"/>
    </row>
    <row r="465" spans="4:6" ht="15.75" customHeight="1" x14ac:dyDescent="0.25">
      <c r="D465" s="43"/>
      <c r="E465" s="43"/>
      <c r="F465" s="43"/>
    </row>
    <row r="466" spans="4:6" ht="15.75" customHeight="1" x14ac:dyDescent="0.25">
      <c r="D466" s="43"/>
      <c r="E466" s="43"/>
      <c r="F466" s="43"/>
    </row>
    <row r="467" spans="4:6" ht="15.75" customHeight="1" x14ac:dyDescent="0.25">
      <c r="D467" s="43"/>
      <c r="E467" s="43"/>
      <c r="F467" s="43"/>
    </row>
    <row r="468" spans="4:6" ht="15.75" customHeight="1" x14ac:dyDescent="0.25">
      <c r="D468" s="43"/>
      <c r="E468" s="43"/>
      <c r="F468" s="43"/>
    </row>
    <row r="469" spans="4:6" ht="15.75" customHeight="1" x14ac:dyDescent="0.25">
      <c r="D469" s="43"/>
      <c r="E469" s="43"/>
      <c r="F469" s="43"/>
    </row>
    <row r="470" spans="4:6" ht="15.75" customHeight="1" x14ac:dyDescent="0.25">
      <c r="D470" s="43"/>
      <c r="E470" s="43"/>
      <c r="F470" s="43"/>
    </row>
    <row r="471" spans="4:6" ht="15.75" customHeight="1" x14ac:dyDescent="0.25">
      <c r="D471" s="43"/>
      <c r="E471" s="43"/>
      <c r="F471" s="43"/>
    </row>
    <row r="472" spans="4:6" ht="15.75" customHeight="1" x14ac:dyDescent="0.25">
      <c r="D472" s="43"/>
      <c r="E472" s="43"/>
      <c r="F472" s="43"/>
    </row>
    <row r="473" spans="4:6" ht="15.75" customHeight="1" x14ac:dyDescent="0.25">
      <c r="D473" s="43"/>
      <c r="E473" s="43"/>
      <c r="F473" s="43"/>
    </row>
    <row r="474" spans="4:6" ht="15.75" customHeight="1" x14ac:dyDescent="0.25">
      <c r="D474" s="43"/>
      <c r="E474" s="43"/>
      <c r="F474" s="43"/>
    </row>
    <row r="475" spans="4:6" ht="15.75" customHeight="1" x14ac:dyDescent="0.25">
      <c r="D475" s="43"/>
      <c r="E475" s="43"/>
      <c r="F475" s="43"/>
    </row>
    <row r="476" spans="4:6" ht="15.75" customHeight="1" x14ac:dyDescent="0.25">
      <c r="D476" s="43"/>
      <c r="E476" s="43"/>
      <c r="F476" s="43"/>
    </row>
    <row r="477" spans="4:6" ht="15.75" customHeight="1" x14ac:dyDescent="0.25">
      <c r="D477" s="43"/>
      <c r="E477" s="43"/>
      <c r="F477" s="43"/>
    </row>
    <row r="478" spans="4:6" ht="15.75" customHeight="1" x14ac:dyDescent="0.25">
      <c r="D478" s="43"/>
      <c r="E478" s="43"/>
      <c r="F478" s="43"/>
    </row>
    <row r="479" spans="4:6" ht="15.75" customHeight="1" x14ac:dyDescent="0.25">
      <c r="D479" s="43"/>
      <c r="E479" s="43"/>
      <c r="F479" s="43"/>
    </row>
    <row r="480" spans="4:6" ht="15.75" customHeight="1" x14ac:dyDescent="0.25">
      <c r="D480" s="43"/>
      <c r="E480" s="43"/>
      <c r="F480" s="43"/>
    </row>
    <row r="481" spans="4:6" ht="15.75" customHeight="1" x14ac:dyDescent="0.25">
      <c r="D481" s="43"/>
      <c r="E481" s="43"/>
      <c r="F481" s="43"/>
    </row>
    <row r="482" spans="4:6" ht="15.75" customHeight="1" x14ac:dyDescent="0.25">
      <c r="D482" s="43"/>
      <c r="E482" s="43"/>
      <c r="F482" s="43"/>
    </row>
    <row r="483" spans="4:6" ht="15.75" customHeight="1" x14ac:dyDescent="0.25">
      <c r="D483" s="43"/>
      <c r="E483" s="43"/>
      <c r="F483" s="43"/>
    </row>
    <row r="484" spans="4:6" ht="15.75" customHeight="1" x14ac:dyDescent="0.25">
      <c r="D484" s="43"/>
      <c r="E484" s="43"/>
      <c r="F484" s="43"/>
    </row>
    <row r="485" spans="4:6" ht="15.75" customHeight="1" x14ac:dyDescent="0.25">
      <c r="D485" s="43"/>
      <c r="E485" s="43"/>
      <c r="F485" s="43"/>
    </row>
    <row r="486" spans="4:6" ht="15.75" customHeight="1" x14ac:dyDescent="0.25">
      <c r="D486" s="43"/>
      <c r="E486" s="43"/>
      <c r="F486" s="43"/>
    </row>
    <row r="487" spans="4:6" ht="15.75" customHeight="1" x14ac:dyDescent="0.25">
      <c r="D487" s="43"/>
      <c r="E487" s="43"/>
      <c r="F487" s="43"/>
    </row>
    <row r="488" spans="4:6" ht="15.75" customHeight="1" x14ac:dyDescent="0.25">
      <c r="D488" s="43"/>
      <c r="E488" s="43"/>
      <c r="F488" s="43"/>
    </row>
    <row r="489" spans="4:6" ht="15.75" customHeight="1" x14ac:dyDescent="0.25">
      <c r="D489" s="43"/>
      <c r="E489" s="43"/>
      <c r="F489" s="43"/>
    </row>
    <row r="490" spans="4:6" ht="15.75" customHeight="1" x14ac:dyDescent="0.25">
      <c r="D490" s="43"/>
      <c r="E490" s="43"/>
      <c r="F490" s="43"/>
    </row>
    <row r="491" spans="4:6" ht="15.75" customHeight="1" x14ac:dyDescent="0.25">
      <c r="D491" s="43"/>
      <c r="E491" s="43"/>
      <c r="F491" s="43"/>
    </row>
    <row r="492" spans="4:6" ht="15.75" customHeight="1" x14ac:dyDescent="0.25">
      <c r="D492" s="43"/>
      <c r="E492" s="43"/>
      <c r="F492" s="43"/>
    </row>
    <row r="493" spans="4:6" ht="15.75" customHeight="1" x14ac:dyDescent="0.25">
      <c r="D493" s="43"/>
      <c r="E493" s="43"/>
      <c r="F493" s="43"/>
    </row>
    <row r="494" spans="4:6" ht="15.75" customHeight="1" x14ac:dyDescent="0.25">
      <c r="D494" s="43"/>
      <c r="E494" s="43"/>
      <c r="F494" s="43"/>
    </row>
    <row r="495" spans="4:6" ht="15.75" customHeight="1" x14ac:dyDescent="0.25">
      <c r="D495" s="43"/>
      <c r="E495" s="43"/>
      <c r="F495" s="43"/>
    </row>
    <row r="496" spans="4:6" ht="15.75" customHeight="1" x14ac:dyDescent="0.25">
      <c r="D496" s="43"/>
      <c r="E496" s="43"/>
      <c r="F496" s="43"/>
    </row>
    <row r="497" spans="4:6" ht="15.75" customHeight="1" x14ac:dyDescent="0.25">
      <c r="D497" s="43"/>
      <c r="E497" s="43"/>
      <c r="F497" s="43"/>
    </row>
    <row r="498" spans="4:6" ht="15.75" customHeight="1" x14ac:dyDescent="0.25">
      <c r="D498" s="43"/>
      <c r="E498" s="43"/>
      <c r="F498" s="43"/>
    </row>
    <row r="499" spans="4:6" ht="15.75" customHeight="1" x14ac:dyDescent="0.25">
      <c r="D499" s="43"/>
      <c r="E499" s="43"/>
      <c r="F499" s="43"/>
    </row>
    <row r="500" spans="4:6" ht="15.75" customHeight="1" x14ac:dyDescent="0.25">
      <c r="D500" s="43"/>
      <c r="E500" s="43"/>
      <c r="F500" s="43"/>
    </row>
    <row r="501" spans="4:6" ht="15.75" customHeight="1" x14ac:dyDescent="0.25">
      <c r="D501" s="43"/>
      <c r="E501" s="43"/>
      <c r="F501" s="43"/>
    </row>
    <row r="502" spans="4:6" ht="15.75" customHeight="1" x14ac:dyDescent="0.25">
      <c r="D502" s="43"/>
      <c r="E502" s="43"/>
      <c r="F502" s="43"/>
    </row>
    <row r="503" spans="4:6" ht="15.75" customHeight="1" x14ac:dyDescent="0.25">
      <c r="D503" s="43"/>
      <c r="E503" s="43"/>
      <c r="F503" s="43"/>
    </row>
    <row r="504" spans="4:6" ht="15.75" customHeight="1" x14ac:dyDescent="0.25">
      <c r="D504" s="43"/>
      <c r="E504" s="43"/>
      <c r="F504" s="43"/>
    </row>
    <row r="505" spans="4:6" ht="15.75" customHeight="1" x14ac:dyDescent="0.25">
      <c r="D505" s="43"/>
      <c r="E505" s="43"/>
      <c r="F505" s="43"/>
    </row>
    <row r="506" spans="4:6" ht="15.75" customHeight="1" x14ac:dyDescent="0.25">
      <c r="D506" s="43"/>
      <c r="E506" s="43"/>
      <c r="F506" s="43"/>
    </row>
    <row r="507" spans="4:6" ht="15.75" customHeight="1" x14ac:dyDescent="0.25">
      <c r="D507" s="43"/>
      <c r="E507" s="43"/>
      <c r="F507" s="43"/>
    </row>
    <row r="508" spans="4:6" ht="15.75" customHeight="1" x14ac:dyDescent="0.25">
      <c r="D508" s="43"/>
      <c r="E508" s="43"/>
      <c r="F508" s="43"/>
    </row>
    <row r="509" spans="4:6" ht="15.75" customHeight="1" x14ac:dyDescent="0.25">
      <c r="D509" s="43"/>
      <c r="E509" s="43"/>
      <c r="F509" s="43"/>
    </row>
    <row r="510" spans="4:6" ht="15.75" customHeight="1" x14ac:dyDescent="0.25">
      <c r="D510" s="43"/>
      <c r="E510" s="43"/>
      <c r="F510" s="43"/>
    </row>
    <row r="511" spans="4:6" ht="15.75" customHeight="1" x14ac:dyDescent="0.25">
      <c r="D511" s="43"/>
      <c r="E511" s="43"/>
      <c r="F511" s="43"/>
    </row>
    <row r="512" spans="4:6" ht="15.75" customHeight="1" x14ac:dyDescent="0.25">
      <c r="D512" s="43"/>
      <c r="E512" s="43"/>
      <c r="F512" s="43"/>
    </row>
    <row r="513" spans="4:6" ht="15.75" customHeight="1" x14ac:dyDescent="0.25">
      <c r="D513" s="43"/>
      <c r="E513" s="43"/>
      <c r="F513" s="43"/>
    </row>
    <row r="514" spans="4:6" ht="15.75" customHeight="1" x14ac:dyDescent="0.25">
      <c r="D514" s="43"/>
      <c r="E514" s="43"/>
      <c r="F514" s="43"/>
    </row>
    <row r="515" spans="4:6" ht="15.75" customHeight="1" x14ac:dyDescent="0.25">
      <c r="D515" s="43"/>
      <c r="E515" s="43"/>
      <c r="F515" s="43"/>
    </row>
    <row r="516" spans="4:6" ht="15.75" customHeight="1" x14ac:dyDescent="0.25">
      <c r="D516" s="43"/>
      <c r="E516" s="43"/>
      <c r="F516" s="43"/>
    </row>
    <row r="517" spans="4:6" ht="15.75" customHeight="1" x14ac:dyDescent="0.25">
      <c r="D517" s="43"/>
      <c r="E517" s="43"/>
      <c r="F517" s="43"/>
    </row>
    <row r="518" spans="4:6" ht="15.75" customHeight="1" x14ac:dyDescent="0.25">
      <c r="D518" s="43"/>
      <c r="E518" s="43"/>
      <c r="F518" s="43"/>
    </row>
    <row r="519" spans="4:6" ht="15.75" customHeight="1" x14ac:dyDescent="0.25">
      <c r="D519" s="43"/>
      <c r="E519" s="43"/>
      <c r="F519" s="43"/>
    </row>
    <row r="520" spans="4:6" ht="15.75" customHeight="1" x14ac:dyDescent="0.25">
      <c r="D520" s="43"/>
      <c r="E520" s="43"/>
      <c r="F520" s="43"/>
    </row>
    <row r="521" spans="4:6" ht="15.75" customHeight="1" x14ac:dyDescent="0.25">
      <c r="D521" s="43"/>
      <c r="E521" s="43"/>
      <c r="F521" s="43"/>
    </row>
    <row r="522" spans="4:6" ht="15.75" customHeight="1" x14ac:dyDescent="0.25">
      <c r="D522" s="43"/>
      <c r="E522" s="43"/>
      <c r="F522" s="43"/>
    </row>
    <row r="523" spans="4:6" ht="15.75" customHeight="1" x14ac:dyDescent="0.25">
      <c r="D523" s="43"/>
      <c r="E523" s="43"/>
      <c r="F523" s="43"/>
    </row>
    <row r="524" spans="4:6" ht="15.75" customHeight="1" x14ac:dyDescent="0.25">
      <c r="D524" s="43"/>
      <c r="E524" s="43"/>
      <c r="F524" s="43"/>
    </row>
    <row r="525" spans="4:6" ht="15.75" customHeight="1" x14ac:dyDescent="0.25">
      <c r="D525" s="43"/>
      <c r="E525" s="43"/>
      <c r="F525" s="43"/>
    </row>
    <row r="526" spans="4:6" ht="15.75" customHeight="1" x14ac:dyDescent="0.25">
      <c r="D526" s="43"/>
      <c r="E526" s="43"/>
      <c r="F526" s="43"/>
    </row>
    <row r="527" spans="4:6" ht="15.75" customHeight="1" x14ac:dyDescent="0.25">
      <c r="D527" s="43"/>
      <c r="E527" s="43"/>
      <c r="F527" s="43"/>
    </row>
    <row r="528" spans="4:6" ht="15.75" customHeight="1" x14ac:dyDescent="0.25">
      <c r="D528" s="43"/>
      <c r="E528" s="43"/>
      <c r="F528" s="43"/>
    </row>
    <row r="529" spans="4:6" ht="15.75" customHeight="1" x14ac:dyDescent="0.25">
      <c r="D529" s="43"/>
      <c r="E529" s="43"/>
      <c r="F529" s="43"/>
    </row>
    <row r="530" spans="4:6" ht="15.75" customHeight="1" x14ac:dyDescent="0.25">
      <c r="D530" s="43"/>
      <c r="E530" s="43"/>
      <c r="F530" s="43"/>
    </row>
    <row r="531" spans="4:6" ht="15.75" customHeight="1" x14ac:dyDescent="0.25">
      <c r="D531" s="43"/>
      <c r="E531" s="43"/>
      <c r="F531" s="43"/>
    </row>
    <row r="532" spans="4:6" ht="15.75" customHeight="1" x14ac:dyDescent="0.25">
      <c r="D532" s="43"/>
      <c r="E532" s="43"/>
      <c r="F532" s="43"/>
    </row>
    <row r="533" spans="4:6" ht="15.75" customHeight="1" x14ac:dyDescent="0.25">
      <c r="D533" s="43"/>
      <c r="E533" s="43"/>
      <c r="F533" s="43"/>
    </row>
    <row r="534" spans="4:6" ht="15.75" customHeight="1" x14ac:dyDescent="0.25">
      <c r="D534" s="43"/>
      <c r="E534" s="43"/>
      <c r="F534" s="43"/>
    </row>
    <row r="535" spans="4:6" ht="15.75" customHeight="1" x14ac:dyDescent="0.25">
      <c r="D535" s="43"/>
      <c r="E535" s="43"/>
      <c r="F535" s="43"/>
    </row>
    <row r="536" spans="4:6" ht="15.75" customHeight="1" x14ac:dyDescent="0.25">
      <c r="D536" s="43"/>
      <c r="E536" s="43"/>
      <c r="F536" s="43"/>
    </row>
    <row r="537" spans="4:6" ht="15.75" customHeight="1" x14ac:dyDescent="0.25">
      <c r="D537" s="43"/>
      <c r="E537" s="43"/>
      <c r="F537" s="43"/>
    </row>
    <row r="538" spans="4:6" ht="15.75" customHeight="1" x14ac:dyDescent="0.25">
      <c r="D538" s="43"/>
      <c r="E538" s="43"/>
      <c r="F538" s="43"/>
    </row>
    <row r="539" spans="4:6" ht="15.75" customHeight="1" x14ac:dyDescent="0.25">
      <c r="D539" s="43"/>
      <c r="E539" s="43"/>
      <c r="F539" s="43"/>
    </row>
    <row r="540" spans="4:6" ht="15.75" customHeight="1" x14ac:dyDescent="0.25">
      <c r="D540" s="43"/>
      <c r="E540" s="43"/>
      <c r="F540" s="43"/>
    </row>
    <row r="541" spans="4:6" ht="15.75" customHeight="1" x14ac:dyDescent="0.25">
      <c r="D541" s="43"/>
      <c r="E541" s="43"/>
      <c r="F541" s="43"/>
    </row>
    <row r="542" spans="4:6" ht="15.75" customHeight="1" x14ac:dyDescent="0.25">
      <c r="D542" s="43"/>
      <c r="E542" s="43"/>
      <c r="F542" s="43"/>
    </row>
    <row r="543" spans="4:6" ht="15.75" customHeight="1" x14ac:dyDescent="0.25">
      <c r="D543" s="43"/>
      <c r="E543" s="43"/>
      <c r="F543" s="43"/>
    </row>
    <row r="544" spans="4:6" ht="15.75" customHeight="1" x14ac:dyDescent="0.25">
      <c r="D544" s="43"/>
      <c r="E544" s="43"/>
      <c r="F544" s="43"/>
    </row>
    <row r="545" spans="4:6" ht="15.75" customHeight="1" x14ac:dyDescent="0.25">
      <c r="D545" s="43"/>
      <c r="E545" s="43"/>
      <c r="F545" s="43"/>
    </row>
    <row r="546" spans="4:6" ht="15.75" customHeight="1" x14ac:dyDescent="0.25">
      <c r="D546" s="43"/>
      <c r="E546" s="43"/>
      <c r="F546" s="43"/>
    </row>
    <row r="547" spans="4:6" ht="15.75" customHeight="1" x14ac:dyDescent="0.25">
      <c r="D547" s="43"/>
      <c r="E547" s="43"/>
      <c r="F547" s="43"/>
    </row>
    <row r="548" spans="4:6" ht="15.75" customHeight="1" x14ac:dyDescent="0.25">
      <c r="D548" s="43"/>
      <c r="E548" s="43"/>
      <c r="F548" s="43"/>
    </row>
    <row r="549" spans="4:6" ht="15.75" customHeight="1" x14ac:dyDescent="0.25">
      <c r="D549" s="43"/>
      <c r="E549" s="43"/>
      <c r="F549" s="43"/>
    </row>
    <row r="550" spans="4:6" ht="15.75" customHeight="1" x14ac:dyDescent="0.25">
      <c r="D550" s="43"/>
      <c r="E550" s="43"/>
      <c r="F550" s="43"/>
    </row>
    <row r="551" spans="4:6" ht="15.75" customHeight="1" x14ac:dyDescent="0.25">
      <c r="D551" s="43"/>
      <c r="E551" s="43"/>
      <c r="F551" s="43"/>
    </row>
    <row r="552" spans="4:6" ht="15.75" customHeight="1" x14ac:dyDescent="0.25">
      <c r="D552" s="43"/>
      <c r="E552" s="43"/>
      <c r="F552" s="43"/>
    </row>
    <row r="553" spans="4:6" ht="15.75" customHeight="1" x14ac:dyDescent="0.25">
      <c r="D553" s="43"/>
      <c r="E553" s="43"/>
      <c r="F553" s="43"/>
    </row>
    <row r="554" spans="4:6" ht="15.75" customHeight="1" x14ac:dyDescent="0.25">
      <c r="D554" s="43"/>
      <c r="E554" s="43"/>
      <c r="F554" s="43"/>
    </row>
    <row r="555" spans="4:6" ht="15.75" customHeight="1" x14ac:dyDescent="0.25">
      <c r="D555" s="43"/>
      <c r="E555" s="43"/>
      <c r="F555" s="43"/>
    </row>
    <row r="556" spans="4:6" ht="15.75" customHeight="1" x14ac:dyDescent="0.25">
      <c r="D556" s="43"/>
      <c r="E556" s="43"/>
      <c r="F556" s="43"/>
    </row>
    <row r="557" spans="4:6" ht="15.75" customHeight="1" x14ac:dyDescent="0.25">
      <c r="D557" s="43"/>
      <c r="E557" s="43"/>
      <c r="F557" s="43"/>
    </row>
    <row r="558" spans="4:6" ht="15.75" customHeight="1" x14ac:dyDescent="0.25">
      <c r="D558" s="43"/>
      <c r="E558" s="43"/>
      <c r="F558" s="43"/>
    </row>
    <row r="559" spans="4:6" ht="15.75" customHeight="1" x14ac:dyDescent="0.25">
      <c r="D559" s="43"/>
      <c r="E559" s="43"/>
      <c r="F559" s="43"/>
    </row>
    <row r="560" spans="4:6" ht="15.75" customHeight="1" x14ac:dyDescent="0.25">
      <c r="D560" s="43"/>
      <c r="E560" s="43"/>
      <c r="F560" s="43"/>
    </row>
    <row r="561" spans="4:6" ht="15.75" customHeight="1" x14ac:dyDescent="0.25">
      <c r="D561" s="43"/>
      <c r="E561" s="43"/>
      <c r="F561" s="43"/>
    </row>
    <row r="562" spans="4:6" ht="15.75" customHeight="1" x14ac:dyDescent="0.25">
      <c r="D562" s="43"/>
      <c r="E562" s="43"/>
      <c r="F562" s="43"/>
    </row>
    <row r="563" spans="4:6" ht="15.75" customHeight="1" x14ac:dyDescent="0.25">
      <c r="D563" s="43"/>
      <c r="E563" s="43"/>
      <c r="F563" s="43"/>
    </row>
    <row r="564" spans="4:6" ht="15.75" customHeight="1" x14ac:dyDescent="0.25">
      <c r="D564" s="43"/>
      <c r="E564" s="43"/>
      <c r="F564" s="43"/>
    </row>
    <row r="565" spans="4:6" ht="15.75" customHeight="1" x14ac:dyDescent="0.25">
      <c r="D565" s="43"/>
      <c r="E565" s="43"/>
      <c r="F565" s="43"/>
    </row>
    <row r="566" spans="4:6" ht="15.75" customHeight="1" x14ac:dyDescent="0.25">
      <c r="D566" s="43"/>
      <c r="E566" s="43"/>
      <c r="F566" s="43"/>
    </row>
    <row r="567" spans="4:6" ht="15.75" customHeight="1" x14ac:dyDescent="0.25">
      <c r="D567" s="43"/>
      <c r="E567" s="43"/>
      <c r="F567" s="43"/>
    </row>
    <row r="568" spans="4:6" ht="15.75" customHeight="1" x14ac:dyDescent="0.25">
      <c r="D568" s="43"/>
      <c r="E568" s="43"/>
      <c r="F568" s="43"/>
    </row>
    <row r="569" spans="4:6" ht="15.75" customHeight="1" x14ac:dyDescent="0.25">
      <c r="D569" s="43"/>
      <c r="E569" s="43"/>
      <c r="F569" s="43"/>
    </row>
    <row r="570" spans="4:6" ht="15.75" customHeight="1" x14ac:dyDescent="0.25">
      <c r="D570" s="43"/>
      <c r="E570" s="43"/>
      <c r="F570" s="43"/>
    </row>
    <row r="571" spans="4:6" ht="15.75" customHeight="1" x14ac:dyDescent="0.25">
      <c r="D571" s="43"/>
      <c r="E571" s="43"/>
      <c r="F571" s="43"/>
    </row>
    <row r="572" spans="4:6" ht="15.75" customHeight="1" x14ac:dyDescent="0.25">
      <c r="D572" s="43"/>
      <c r="E572" s="43"/>
      <c r="F572" s="43"/>
    </row>
    <row r="573" spans="4:6" ht="15.75" customHeight="1" x14ac:dyDescent="0.25">
      <c r="D573" s="43"/>
      <c r="E573" s="43"/>
      <c r="F573" s="43"/>
    </row>
    <row r="574" spans="4:6" ht="15.75" customHeight="1" x14ac:dyDescent="0.25">
      <c r="D574" s="43"/>
      <c r="E574" s="43"/>
      <c r="F574" s="43"/>
    </row>
    <row r="575" spans="4:6" ht="15.75" customHeight="1" x14ac:dyDescent="0.25">
      <c r="D575" s="43"/>
      <c r="E575" s="43"/>
      <c r="F575" s="43"/>
    </row>
    <row r="576" spans="4:6" ht="15.75" customHeight="1" x14ac:dyDescent="0.25">
      <c r="D576" s="43"/>
      <c r="E576" s="43"/>
      <c r="F576" s="43"/>
    </row>
    <row r="577" spans="4:6" ht="15.75" customHeight="1" x14ac:dyDescent="0.25">
      <c r="D577" s="43"/>
      <c r="E577" s="43"/>
      <c r="F577" s="43"/>
    </row>
    <row r="578" spans="4:6" ht="15.75" customHeight="1" x14ac:dyDescent="0.25">
      <c r="D578" s="43"/>
      <c r="E578" s="43"/>
      <c r="F578" s="43"/>
    </row>
    <row r="579" spans="4:6" ht="15.75" customHeight="1" x14ac:dyDescent="0.25">
      <c r="D579" s="43"/>
      <c r="E579" s="43"/>
      <c r="F579" s="43"/>
    </row>
    <row r="580" spans="4:6" ht="15.75" customHeight="1" x14ac:dyDescent="0.25">
      <c r="D580" s="43"/>
      <c r="E580" s="43"/>
      <c r="F580" s="43"/>
    </row>
    <row r="581" spans="4:6" ht="15.75" customHeight="1" x14ac:dyDescent="0.25">
      <c r="D581" s="43"/>
      <c r="E581" s="43"/>
      <c r="F581" s="43"/>
    </row>
    <row r="582" spans="4:6" ht="15.75" customHeight="1" x14ac:dyDescent="0.25">
      <c r="D582" s="43"/>
      <c r="E582" s="43"/>
      <c r="F582" s="43"/>
    </row>
    <row r="583" spans="4:6" ht="15.75" customHeight="1" x14ac:dyDescent="0.25">
      <c r="D583" s="43"/>
      <c r="E583" s="43"/>
      <c r="F583" s="43"/>
    </row>
    <row r="584" spans="4:6" ht="15.75" customHeight="1" x14ac:dyDescent="0.25">
      <c r="D584" s="43"/>
      <c r="E584" s="43"/>
      <c r="F584" s="43"/>
    </row>
    <row r="585" spans="4:6" ht="15.75" customHeight="1" x14ac:dyDescent="0.25">
      <c r="D585" s="43"/>
      <c r="E585" s="43"/>
      <c r="F585" s="43"/>
    </row>
    <row r="586" spans="4:6" ht="15.75" customHeight="1" x14ac:dyDescent="0.25">
      <c r="D586" s="43"/>
      <c r="E586" s="43"/>
      <c r="F586" s="43"/>
    </row>
    <row r="587" spans="4:6" ht="15.75" customHeight="1" x14ac:dyDescent="0.25">
      <c r="D587" s="43"/>
      <c r="E587" s="43"/>
      <c r="F587" s="43"/>
    </row>
    <row r="588" spans="4:6" ht="15.75" customHeight="1" x14ac:dyDescent="0.25">
      <c r="D588" s="43"/>
      <c r="E588" s="43"/>
      <c r="F588" s="43"/>
    </row>
    <row r="589" spans="4:6" ht="15.75" customHeight="1" x14ac:dyDescent="0.25">
      <c r="D589" s="43"/>
      <c r="E589" s="43"/>
      <c r="F589" s="43"/>
    </row>
    <row r="590" spans="4:6" ht="15.75" customHeight="1" x14ac:dyDescent="0.25">
      <c r="D590" s="43"/>
      <c r="E590" s="43"/>
      <c r="F590" s="43"/>
    </row>
    <row r="591" spans="4:6" ht="15.75" customHeight="1" x14ac:dyDescent="0.25">
      <c r="D591" s="43"/>
      <c r="E591" s="43"/>
      <c r="F591" s="43"/>
    </row>
    <row r="592" spans="4:6" ht="15.75" customHeight="1" x14ac:dyDescent="0.25">
      <c r="D592" s="43"/>
      <c r="E592" s="43"/>
      <c r="F592" s="43"/>
    </row>
    <row r="593" spans="4:6" ht="15.75" customHeight="1" x14ac:dyDescent="0.25">
      <c r="D593" s="43"/>
      <c r="E593" s="43"/>
      <c r="F593" s="43"/>
    </row>
    <row r="594" spans="4:6" ht="15.75" customHeight="1" x14ac:dyDescent="0.25">
      <c r="D594" s="43"/>
      <c r="E594" s="43"/>
      <c r="F594" s="43"/>
    </row>
    <row r="595" spans="4:6" ht="15.75" customHeight="1" x14ac:dyDescent="0.25">
      <c r="D595" s="43"/>
      <c r="E595" s="43"/>
      <c r="F595" s="43"/>
    </row>
    <row r="596" spans="4:6" ht="15.75" customHeight="1" x14ac:dyDescent="0.25">
      <c r="D596" s="43"/>
      <c r="E596" s="43"/>
      <c r="F596" s="43"/>
    </row>
    <row r="597" spans="4:6" ht="15.75" customHeight="1" x14ac:dyDescent="0.25">
      <c r="D597" s="43"/>
      <c r="E597" s="43"/>
      <c r="F597" s="43"/>
    </row>
    <row r="598" spans="4:6" ht="15.75" customHeight="1" x14ac:dyDescent="0.25">
      <c r="D598" s="43"/>
      <c r="E598" s="43"/>
      <c r="F598" s="43"/>
    </row>
    <row r="599" spans="4:6" ht="15.75" customHeight="1" x14ac:dyDescent="0.25">
      <c r="D599" s="43"/>
      <c r="E599" s="43"/>
      <c r="F599" s="43"/>
    </row>
    <row r="600" spans="4:6" ht="15.75" customHeight="1" x14ac:dyDescent="0.25">
      <c r="D600" s="43"/>
      <c r="E600" s="43"/>
      <c r="F600" s="43"/>
    </row>
    <row r="601" spans="4:6" ht="15.75" customHeight="1" x14ac:dyDescent="0.25">
      <c r="D601" s="43"/>
      <c r="E601" s="43"/>
      <c r="F601" s="43"/>
    </row>
    <row r="602" spans="4:6" ht="15.75" customHeight="1" x14ac:dyDescent="0.25">
      <c r="D602" s="43"/>
      <c r="E602" s="43"/>
      <c r="F602" s="43"/>
    </row>
    <row r="603" spans="4:6" ht="15.75" customHeight="1" x14ac:dyDescent="0.25">
      <c r="D603" s="43"/>
      <c r="E603" s="43"/>
      <c r="F603" s="43"/>
    </row>
    <row r="604" spans="4:6" ht="15.75" customHeight="1" x14ac:dyDescent="0.25">
      <c r="D604" s="43"/>
      <c r="E604" s="43"/>
      <c r="F604" s="43"/>
    </row>
    <row r="605" spans="4:6" ht="15.75" customHeight="1" x14ac:dyDescent="0.25">
      <c r="D605" s="43"/>
      <c r="E605" s="43"/>
      <c r="F605" s="43"/>
    </row>
    <row r="606" spans="4:6" ht="15.75" customHeight="1" x14ac:dyDescent="0.25">
      <c r="D606" s="43"/>
      <c r="E606" s="43"/>
      <c r="F606" s="43"/>
    </row>
    <row r="607" spans="4:6" ht="15.75" customHeight="1" x14ac:dyDescent="0.25">
      <c r="D607" s="43"/>
      <c r="E607" s="43"/>
      <c r="F607" s="43"/>
    </row>
    <row r="608" spans="4:6" ht="15.75" customHeight="1" x14ac:dyDescent="0.25">
      <c r="D608" s="43"/>
      <c r="E608" s="43"/>
      <c r="F608" s="43"/>
    </row>
    <row r="609" spans="4:6" ht="15.75" customHeight="1" x14ac:dyDescent="0.25">
      <c r="D609" s="43"/>
      <c r="E609" s="43"/>
      <c r="F609" s="43"/>
    </row>
    <row r="610" spans="4:6" ht="15.75" customHeight="1" x14ac:dyDescent="0.25">
      <c r="D610" s="43"/>
      <c r="E610" s="43"/>
      <c r="F610" s="43"/>
    </row>
    <row r="611" spans="4:6" ht="15.75" customHeight="1" x14ac:dyDescent="0.25">
      <c r="D611" s="43"/>
      <c r="E611" s="43"/>
      <c r="F611" s="43"/>
    </row>
    <row r="612" spans="4:6" ht="15.75" customHeight="1" x14ac:dyDescent="0.25">
      <c r="D612" s="43"/>
      <c r="E612" s="43"/>
      <c r="F612" s="43"/>
    </row>
    <row r="613" spans="4:6" ht="15.75" customHeight="1" x14ac:dyDescent="0.25">
      <c r="D613" s="43"/>
      <c r="E613" s="43"/>
      <c r="F613" s="43"/>
    </row>
    <row r="614" spans="4:6" ht="15.75" customHeight="1" x14ac:dyDescent="0.25">
      <c r="D614" s="43"/>
      <c r="E614" s="43"/>
      <c r="F614" s="43"/>
    </row>
    <row r="615" spans="4:6" ht="15.75" customHeight="1" x14ac:dyDescent="0.25">
      <c r="D615" s="43"/>
      <c r="E615" s="43"/>
      <c r="F615" s="43"/>
    </row>
    <row r="616" spans="4:6" ht="15.75" customHeight="1" x14ac:dyDescent="0.25">
      <c r="D616" s="43"/>
      <c r="E616" s="43"/>
      <c r="F616" s="43"/>
    </row>
    <row r="617" spans="4:6" ht="15.75" customHeight="1" x14ac:dyDescent="0.25">
      <c r="D617" s="43"/>
      <c r="E617" s="43"/>
      <c r="F617" s="43"/>
    </row>
    <row r="618" spans="4:6" ht="15.75" customHeight="1" x14ac:dyDescent="0.25">
      <c r="D618" s="43"/>
      <c r="E618" s="43"/>
      <c r="F618" s="43"/>
    </row>
    <row r="619" spans="4:6" ht="15.75" customHeight="1" x14ac:dyDescent="0.25">
      <c r="D619" s="43"/>
      <c r="E619" s="43"/>
      <c r="F619" s="43"/>
    </row>
    <row r="620" spans="4:6" ht="15.75" customHeight="1" x14ac:dyDescent="0.25">
      <c r="D620" s="43"/>
      <c r="E620" s="43"/>
      <c r="F620" s="43"/>
    </row>
    <row r="621" spans="4:6" ht="15.75" customHeight="1" x14ac:dyDescent="0.25">
      <c r="D621" s="43"/>
      <c r="E621" s="43"/>
      <c r="F621" s="43"/>
    </row>
    <row r="622" spans="4:6" ht="15.75" customHeight="1" x14ac:dyDescent="0.25">
      <c r="D622" s="43"/>
      <c r="E622" s="43"/>
      <c r="F622" s="43"/>
    </row>
    <row r="623" spans="4:6" ht="15.75" customHeight="1" x14ac:dyDescent="0.25">
      <c r="D623" s="43"/>
      <c r="E623" s="43"/>
      <c r="F623" s="43"/>
    </row>
    <row r="624" spans="4:6" ht="15.75" customHeight="1" x14ac:dyDescent="0.25">
      <c r="D624" s="43"/>
      <c r="E624" s="43"/>
      <c r="F624" s="43"/>
    </row>
    <row r="625" spans="4:6" ht="15.75" customHeight="1" x14ac:dyDescent="0.25">
      <c r="D625" s="43"/>
      <c r="E625" s="43"/>
      <c r="F625" s="43"/>
    </row>
    <row r="626" spans="4:6" ht="15.75" customHeight="1" x14ac:dyDescent="0.25">
      <c r="D626" s="43"/>
      <c r="E626" s="43"/>
      <c r="F626" s="43"/>
    </row>
    <row r="627" spans="4:6" ht="15.75" customHeight="1" x14ac:dyDescent="0.25">
      <c r="D627" s="43"/>
      <c r="E627" s="43"/>
      <c r="F627" s="43"/>
    </row>
    <row r="628" spans="4:6" ht="15.75" customHeight="1" x14ac:dyDescent="0.25">
      <c r="D628" s="43"/>
      <c r="E628" s="43"/>
      <c r="F628" s="43"/>
    </row>
    <row r="629" spans="4:6" ht="15.75" customHeight="1" x14ac:dyDescent="0.25">
      <c r="D629" s="43"/>
      <c r="E629" s="43"/>
      <c r="F629" s="43"/>
    </row>
    <row r="630" spans="4:6" ht="15.75" customHeight="1" x14ac:dyDescent="0.25">
      <c r="D630" s="43"/>
      <c r="E630" s="43"/>
      <c r="F630" s="43"/>
    </row>
    <row r="631" spans="4:6" ht="15.75" customHeight="1" x14ac:dyDescent="0.25">
      <c r="D631" s="43"/>
      <c r="E631" s="43"/>
      <c r="F631" s="43"/>
    </row>
    <row r="632" spans="4:6" ht="15.75" customHeight="1" x14ac:dyDescent="0.25">
      <c r="D632" s="43"/>
      <c r="E632" s="43"/>
      <c r="F632" s="43"/>
    </row>
    <row r="633" spans="4:6" ht="15.75" customHeight="1" x14ac:dyDescent="0.25">
      <c r="D633" s="43"/>
      <c r="E633" s="43"/>
      <c r="F633" s="43"/>
    </row>
    <row r="634" spans="4:6" ht="15.75" customHeight="1" x14ac:dyDescent="0.25">
      <c r="D634" s="43"/>
      <c r="E634" s="43"/>
      <c r="F634" s="43"/>
    </row>
    <row r="635" spans="4:6" ht="15.75" customHeight="1" x14ac:dyDescent="0.25">
      <c r="D635" s="43"/>
      <c r="E635" s="43"/>
      <c r="F635" s="43"/>
    </row>
    <row r="636" spans="4:6" ht="15.75" customHeight="1" x14ac:dyDescent="0.25">
      <c r="D636" s="43"/>
      <c r="E636" s="43"/>
      <c r="F636" s="43"/>
    </row>
    <row r="637" spans="4:6" ht="15.75" customHeight="1" x14ac:dyDescent="0.25">
      <c r="D637" s="43"/>
      <c r="E637" s="43"/>
      <c r="F637" s="43"/>
    </row>
    <row r="638" spans="4:6" ht="15.75" customHeight="1" x14ac:dyDescent="0.25">
      <c r="D638" s="43"/>
      <c r="E638" s="43"/>
      <c r="F638" s="43"/>
    </row>
    <row r="639" spans="4:6" ht="15.75" customHeight="1" x14ac:dyDescent="0.25">
      <c r="D639" s="43"/>
      <c r="E639" s="43"/>
      <c r="F639" s="43"/>
    </row>
    <row r="640" spans="4:6" ht="15.75" customHeight="1" x14ac:dyDescent="0.25">
      <c r="D640" s="43"/>
      <c r="E640" s="43"/>
      <c r="F640" s="43"/>
    </row>
    <row r="641" spans="4:6" ht="15.75" customHeight="1" x14ac:dyDescent="0.25">
      <c r="D641" s="43"/>
      <c r="E641" s="43"/>
      <c r="F641" s="43"/>
    </row>
    <row r="642" spans="4:6" ht="15.75" customHeight="1" x14ac:dyDescent="0.25">
      <c r="D642" s="43"/>
      <c r="E642" s="43"/>
      <c r="F642" s="43"/>
    </row>
    <row r="643" spans="4:6" ht="15.75" customHeight="1" x14ac:dyDescent="0.25">
      <c r="D643" s="43"/>
      <c r="E643" s="43"/>
      <c r="F643" s="43"/>
    </row>
    <row r="644" spans="4:6" ht="15.75" customHeight="1" x14ac:dyDescent="0.25">
      <c r="D644" s="43"/>
      <c r="E644" s="43"/>
      <c r="F644" s="43"/>
    </row>
    <row r="645" spans="4:6" ht="15.75" customHeight="1" x14ac:dyDescent="0.25">
      <c r="D645" s="43"/>
      <c r="E645" s="43"/>
      <c r="F645" s="43"/>
    </row>
    <row r="646" spans="4:6" ht="15.75" customHeight="1" x14ac:dyDescent="0.25">
      <c r="D646" s="43"/>
      <c r="E646" s="43"/>
      <c r="F646" s="43"/>
    </row>
    <row r="647" spans="4:6" ht="15.75" customHeight="1" x14ac:dyDescent="0.25">
      <c r="D647" s="43"/>
      <c r="E647" s="43"/>
      <c r="F647" s="43"/>
    </row>
    <row r="648" spans="4:6" ht="15.75" customHeight="1" x14ac:dyDescent="0.25">
      <c r="D648" s="43"/>
      <c r="E648" s="43"/>
      <c r="F648" s="43"/>
    </row>
    <row r="649" spans="4:6" ht="15.75" customHeight="1" x14ac:dyDescent="0.25">
      <c r="D649" s="43"/>
      <c r="E649" s="43"/>
      <c r="F649" s="43"/>
    </row>
    <row r="650" spans="4:6" ht="15.75" customHeight="1" x14ac:dyDescent="0.25">
      <c r="D650" s="43"/>
      <c r="E650" s="43"/>
      <c r="F650" s="43"/>
    </row>
    <row r="651" spans="4:6" ht="15.75" customHeight="1" x14ac:dyDescent="0.25">
      <c r="D651" s="43"/>
      <c r="E651" s="43"/>
      <c r="F651" s="43"/>
    </row>
    <row r="652" spans="4:6" ht="15.75" customHeight="1" x14ac:dyDescent="0.25">
      <c r="D652" s="43"/>
      <c r="E652" s="43"/>
      <c r="F652" s="43"/>
    </row>
    <row r="653" spans="4:6" ht="15.75" customHeight="1" x14ac:dyDescent="0.25">
      <c r="D653" s="43"/>
      <c r="E653" s="43"/>
      <c r="F653" s="43"/>
    </row>
    <row r="654" spans="4:6" ht="15.75" customHeight="1" x14ac:dyDescent="0.25">
      <c r="D654" s="43"/>
      <c r="E654" s="43"/>
      <c r="F654" s="43"/>
    </row>
    <row r="655" spans="4:6" ht="15.75" customHeight="1" x14ac:dyDescent="0.25">
      <c r="D655" s="43"/>
      <c r="E655" s="43"/>
      <c r="F655" s="43"/>
    </row>
    <row r="656" spans="4:6" ht="15.75" customHeight="1" x14ac:dyDescent="0.25">
      <c r="D656" s="43"/>
      <c r="E656" s="43"/>
      <c r="F656" s="43"/>
    </row>
    <row r="657" spans="4:6" ht="15.75" customHeight="1" x14ac:dyDescent="0.25">
      <c r="D657" s="43"/>
      <c r="E657" s="43"/>
      <c r="F657" s="43"/>
    </row>
    <row r="658" spans="4:6" ht="15.75" customHeight="1" x14ac:dyDescent="0.25">
      <c r="D658" s="43"/>
      <c r="E658" s="43"/>
      <c r="F658" s="43"/>
    </row>
    <row r="659" spans="4:6" ht="15.75" customHeight="1" x14ac:dyDescent="0.25">
      <c r="D659" s="43"/>
      <c r="E659" s="43"/>
      <c r="F659" s="43"/>
    </row>
    <row r="660" spans="4:6" ht="15.75" customHeight="1" x14ac:dyDescent="0.25">
      <c r="D660" s="43"/>
      <c r="E660" s="43"/>
      <c r="F660" s="43"/>
    </row>
    <row r="661" spans="4:6" ht="15.75" customHeight="1" x14ac:dyDescent="0.25">
      <c r="D661" s="43"/>
      <c r="E661" s="43"/>
      <c r="F661" s="43"/>
    </row>
    <row r="662" spans="4:6" ht="15.75" customHeight="1" x14ac:dyDescent="0.25">
      <c r="D662" s="43"/>
      <c r="E662" s="43"/>
      <c r="F662" s="43"/>
    </row>
    <row r="663" spans="4:6" ht="15.75" customHeight="1" x14ac:dyDescent="0.25">
      <c r="D663" s="43"/>
      <c r="E663" s="43"/>
      <c r="F663" s="43"/>
    </row>
    <row r="664" spans="4:6" ht="15.75" customHeight="1" x14ac:dyDescent="0.25">
      <c r="D664" s="43"/>
      <c r="E664" s="43"/>
      <c r="F664" s="43"/>
    </row>
    <row r="665" spans="4:6" ht="15.75" customHeight="1" x14ac:dyDescent="0.25">
      <c r="D665" s="43"/>
      <c r="E665" s="43"/>
      <c r="F665" s="43"/>
    </row>
    <row r="666" spans="4:6" ht="15.75" customHeight="1" x14ac:dyDescent="0.25">
      <c r="D666" s="43"/>
      <c r="E666" s="43"/>
      <c r="F666" s="43"/>
    </row>
    <row r="667" spans="4:6" ht="15.75" customHeight="1" x14ac:dyDescent="0.25">
      <c r="D667" s="43"/>
      <c r="E667" s="43"/>
      <c r="F667" s="43"/>
    </row>
    <row r="668" spans="4:6" ht="15.75" customHeight="1" x14ac:dyDescent="0.25">
      <c r="D668" s="43"/>
      <c r="E668" s="43"/>
      <c r="F668" s="43"/>
    </row>
    <row r="669" spans="4:6" ht="15.75" customHeight="1" x14ac:dyDescent="0.25">
      <c r="D669" s="43"/>
      <c r="E669" s="43"/>
      <c r="F669" s="43"/>
    </row>
    <row r="670" spans="4:6" ht="15.75" customHeight="1" x14ac:dyDescent="0.25">
      <c r="D670" s="43"/>
      <c r="E670" s="43"/>
      <c r="F670" s="43"/>
    </row>
    <row r="671" spans="4:6" ht="15.75" customHeight="1" x14ac:dyDescent="0.25">
      <c r="D671" s="43"/>
      <c r="E671" s="43"/>
      <c r="F671" s="43"/>
    </row>
    <row r="672" spans="4:6" ht="15.75" customHeight="1" x14ac:dyDescent="0.25">
      <c r="D672" s="43"/>
      <c r="E672" s="43"/>
      <c r="F672" s="43"/>
    </row>
    <row r="673" spans="4:6" ht="15.75" customHeight="1" x14ac:dyDescent="0.25">
      <c r="D673" s="43"/>
      <c r="E673" s="43"/>
      <c r="F673" s="43"/>
    </row>
    <row r="674" spans="4:6" ht="15.75" customHeight="1" x14ac:dyDescent="0.25">
      <c r="D674" s="43"/>
      <c r="E674" s="43"/>
      <c r="F674" s="43"/>
    </row>
    <row r="675" spans="4:6" ht="15.75" customHeight="1" x14ac:dyDescent="0.25">
      <c r="D675" s="43"/>
      <c r="E675" s="43"/>
      <c r="F675" s="43"/>
    </row>
    <row r="676" spans="4:6" ht="15.75" customHeight="1" x14ac:dyDescent="0.25">
      <c r="D676" s="43"/>
      <c r="E676" s="43"/>
      <c r="F676" s="43"/>
    </row>
    <row r="677" spans="4:6" ht="15.75" customHeight="1" x14ac:dyDescent="0.25">
      <c r="D677" s="43"/>
      <c r="E677" s="43"/>
      <c r="F677" s="43"/>
    </row>
    <row r="678" spans="4:6" ht="15.75" customHeight="1" x14ac:dyDescent="0.25">
      <c r="D678" s="43"/>
      <c r="E678" s="43"/>
      <c r="F678" s="43"/>
    </row>
    <row r="679" spans="4:6" ht="15.75" customHeight="1" x14ac:dyDescent="0.25">
      <c r="D679" s="43"/>
      <c r="E679" s="43"/>
      <c r="F679" s="43"/>
    </row>
    <row r="680" spans="4:6" ht="15.75" customHeight="1" x14ac:dyDescent="0.25">
      <c r="D680" s="43"/>
      <c r="E680" s="43"/>
      <c r="F680" s="43"/>
    </row>
    <row r="681" spans="4:6" ht="15.75" customHeight="1" x14ac:dyDescent="0.25">
      <c r="D681" s="43"/>
      <c r="E681" s="43"/>
      <c r="F681" s="43"/>
    </row>
    <row r="682" spans="4:6" ht="15.75" customHeight="1" x14ac:dyDescent="0.25">
      <c r="D682" s="43"/>
      <c r="E682" s="43"/>
      <c r="F682" s="43"/>
    </row>
    <row r="683" spans="4:6" ht="15.75" customHeight="1" x14ac:dyDescent="0.25">
      <c r="D683" s="43"/>
      <c r="E683" s="43"/>
      <c r="F683" s="43"/>
    </row>
    <row r="684" spans="4:6" ht="15.75" customHeight="1" x14ac:dyDescent="0.25">
      <c r="D684" s="43"/>
      <c r="E684" s="43"/>
      <c r="F684" s="43"/>
    </row>
    <row r="685" spans="4:6" ht="15.75" customHeight="1" x14ac:dyDescent="0.25">
      <c r="D685" s="43"/>
      <c r="E685" s="43"/>
      <c r="F685" s="43"/>
    </row>
    <row r="686" spans="4:6" ht="15.75" customHeight="1" x14ac:dyDescent="0.25">
      <c r="D686" s="43"/>
      <c r="E686" s="43"/>
      <c r="F686" s="43"/>
    </row>
    <row r="687" spans="4:6" ht="15.75" customHeight="1" x14ac:dyDescent="0.25">
      <c r="D687" s="43"/>
      <c r="E687" s="43"/>
      <c r="F687" s="43"/>
    </row>
    <row r="688" spans="4:6" ht="15.75" customHeight="1" x14ac:dyDescent="0.25">
      <c r="D688" s="43"/>
      <c r="E688" s="43"/>
      <c r="F688" s="43"/>
    </row>
    <row r="689" spans="4:6" ht="15.75" customHeight="1" x14ac:dyDescent="0.25">
      <c r="D689" s="43"/>
      <c r="E689" s="43"/>
      <c r="F689" s="43"/>
    </row>
    <row r="690" spans="4:6" ht="15.75" customHeight="1" x14ac:dyDescent="0.25">
      <c r="D690" s="43"/>
      <c r="E690" s="43"/>
      <c r="F690" s="43"/>
    </row>
    <row r="691" spans="4:6" ht="15.75" customHeight="1" x14ac:dyDescent="0.25">
      <c r="D691" s="43"/>
      <c r="E691" s="43"/>
      <c r="F691" s="43"/>
    </row>
    <row r="692" spans="4:6" ht="15.75" customHeight="1" x14ac:dyDescent="0.25">
      <c r="D692" s="43"/>
      <c r="E692" s="43"/>
      <c r="F692" s="43"/>
    </row>
    <row r="693" spans="4:6" ht="15.75" customHeight="1" x14ac:dyDescent="0.25">
      <c r="D693" s="43"/>
      <c r="E693" s="43"/>
      <c r="F693" s="43"/>
    </row>
    <row r="694" spans="4:6" ht="15.75" customHeight="1" x14ac:dyDescent="0.25">
      <c r="D694" s="43"/>
      <c r="E694" s="43"/>
      <c r="F694" s="43"/>
    </row>
    <row r="695" spans="4:6" ht="15.75" customHeight="1" x14ac:dyDescent="0.25">
      <c r="D695" s="43"/>
      <c r="E695" s="43"/>
      <c r="F695" s="43"/>
    </row>
    <row r="696" spans="4:6" ht="15.75" customHeight="1" x14ac:dyDescent="0.25">
      <c r="D696" s="43"/>
      <c r="E696" s="43"/>
      <c r="F696" s="43"/>
    </row>
    <row r="697" spans="4:6" ht="15.75" customHeight="1" x14ac:dyDescent="0.25">
      <c r="D697" s="43"/>
      <c r="E697" s="43"/>
      <c r="F697" s="43"/>
    </row>
    <row r="698" spans="4:6" ht="15.75" customHeight="1" x14ac:dyDescent="0.25">
      <c r="D698" s="43"/>
      <c r="E698" s="43"/>
      <c r="F698" s="43"/>
    </row>
    <row r="699" spans="4:6" ht="15.75" customHeight="1" x14ac:dyDescent="0.25">
      <c r="D699" s="43"/>
      <c r="E699" s="43"/>
      <c r="F699" s="43"/>
    </row>
    <row r="700" spans="4:6" ht="15.75" customHeight="1" x14ac:dyDescent="0.25">
      <c r="D700" s="43"/>
      <c r="E700" s="43"/>
      <c r="F700" s="43"/>
    </row>
    <row r="701" spans="4:6" ht="15.75" customHeight="1" x14ac:dyDescent="0.25">
      <c r="D701" s="43"/>
      <c r="E701" s="43"/>
      <c r="F701" s="43"/>
    </row>
    <row r="702" spans="4:6" ht="15.75" customHeight="1" x14ac:dyDescent="0.25">
      <c r="D702" s="43"/>
      <c r="E702" s="43"/>
      <c r="F702" s="43"/>
    </row>
    <row r="703" spans="4:6" ht="15.75" customHeight="1" x14ac:dyDescent="0.25">
      <c r="D703" s="43"/>
      <c r="E703" s="43"/>
      <c r="F703" s="43"/>
    </row>
    <row r="704" spans="4:6" ht="15.75" customHeight="1" x14ac:dyDescent="0.25">
      <c r="D704" s="43"/>
      <c r="E704" s="43"/>
      <c r="F704" s="43"/>
    </row>
    <row r="705" spans="4:6" ht="15.75" customHeight="1" x14ac:dyDescent="0.25">
      <c r="D705" s="43"/>
      <c r="E705" s="43"/>
      <c r="F705" s="43"/>
    </row>
    <row r="706" spans="4:6" ht="15.75" customHeight="1" x14ac:dyDescent="0.25">
      <c r="D706" s="43"/>
      <c r="E706" s="43"/>
      <c r="F706" s="43"/>
    </row>
    <row r="707" spans="4:6" ht="15.75" customHeight="1" x14ac:dyDescent="0.25">
      <c r="D707" s="43"/>
      <c r="E707" s="43"/>
      <c r="F707" s="43"/>
    </row>
    <row r="708" spans="4:6" ht="15.75" customHeight="1" x14ac:dyDescent="0.25">
      <c r="D708" s="43"/>
      <c r="E708" s="43"/>
      <c r="F708" s="43"/>
    </row>
    <row r="709" spans="4:6" ht="15.75" customHeight="1" x14ac:dyDescent="0.25">
      <c r="D709" s="43"/>
      <c r="E709" s="43"/>
      <c r="F709" s="43"/>
    </row>
    <row r="710" spans="4:6" ht="15.75" customHeight="1" x14ac:dyDescent="0.25">
      <c r="D710" s="43"/>
      <c r="E710" s="43"/>
      <c r="F710" s="43"/>
    </row>
    <row r="711" spans="4:6" ht="15.75" customHeight="1" x14ac:dyDescent="0.25">
      <c r="D711" s="43"/>
      <c r="E711" s="43"/>
      <c r="F711" s="43"/>
    </row>
    <row r="712" spans="4:6" ht="15.75" customHeight="1" x14ac:dyDescent="0.25">
      <c r="D712" s="43"/>
      <c r="E712" s="43"/>
      <c r="F712" s="43"/>
    </row>
    <row r="713" spans="4:6" ht="15.75" customHeight="1" x14ac:dyDescent="0.25">
      <c r="D713" s="43"/>
      <c r="E713" s="43"/>
      <c r="F713" s="43"/>
    </row>
    <row r="714" spans="4:6" ht="15.75" customHeight="1" x14ac:dyDescent="0.25">
      <c r="D714" s="43"/>
      <c r="E714" s="43"/>
      <c r="F714" s="43"/>
    </row>
    <row r="715" spans="4:6" ht="15.75" customHeight="1" x14ac:dyDescent="0.25">
      <c r="D715" s="43"/>
      <c r="E715" s="43"/>
      <c r="F715" s="43"/>
    </row>
    <row r="716" spans="4:6" ht="15.75" customHeight="1" x14ac:dyDescent="0.25">
      <c r="D716" s="43"/>
      <c r="E716" s="43"/>
      <c r="F716" s="43"/>
    </row>
    <row r="717" spans="4:6" ht="15.75" customHeight="1" x14ac:dyDescent="0.25">
      <c r="D717" s="43"/>
      <c r="E717" s="43"/>
      <c r="F717" s="43"/>
    </row>
    <row r="718" spans="4:6" ht="15.75" customHeight="1" x14ac:dyDescent="0.25">
      <c r="D718" s="43"/>
      <c r="E718" s="43"/>
      <c r="F718" s="43"/>
    </row>
    <row r="719" spans="4:6" ht="15.75" customHeight="1" x14ac:dyDescent="0.25">
      <c r="D719" s="43"/>
      <c r="E719" s="43"/>
      <c r="F719" s="43"/>
    </row>
    <row r="720" spans="4:6" ht="15.75" customHeight="1" x14ac:dyDescent="0.25">
      <c r="D720" s="43"/>
      <c r="E720" s="43"/>
      <c r="F720" s="43"/>
    </row>
    <row r="721" spans="4:6" ht="15.75" customHeight="1" x14ac:dyDescent="0.25">
      <c r="D721" s="43"/>
      <c r="E721" s="43"/>
      <c r="F721" s="43"/>
    </row>
    <row r="722" spans="4:6" ht="15.75" customHeight="1" x14ac:dyDescent="0.25">
      <c r="D722" s="43"/>
      <c r="E722" s="43"/>
      <c r="F722" s="43"/>
    </row>
    <row r="723" spans="4:6" ht="15.75" customHeight="1" x14ac:dyDescent="0.25">
      <c r="D723" s="43"/>
      <c r="E723" s="43"/>
      <c r="F723" s="43"/>
    </row>
    <row r="724" spans="4:6" ht="15.75" customHeight="1" x14ac:dyDescent="0.25">
      <c r="D724" s="43"/>
      <c r="E724" s="43"/>
      <c r="F724" s="43"/>
    </row>
    <row r="725" spans="4:6" ht="15.75" customHeight="1" x14ac:dyDescent="0.25">
      <c r="D725" s="43"/>
      <c r="E725" s="43"/>
      <c r="F725" s="43"/>
    </row>
    <row r="726" spans="4:6" ht="15.75" customHeight="1" x14ac:dyDescent="0.25">
      <c r="D726" s="43"/>
      <c r="E726" s="43"/>
      <c r="F726" s="43"/>
    </row>
    <row r="727" spans="4:6" ht="15.75" customHeight="1" x14ac:dyDescent="0.25">
      <c r="D727" s="43"/>
      <c r="E727" s="43"/>
      <c r="F727" s="43"/>
    </row>
    <row r="728" spans="4:6" ht="15.75" customHeight="1" x14ac:dyDescent="0.25">
      <c r="D728" s="43"/>
      <c r="E728" s="43"/>
      <c r="F728" s="43"/>
    </row>
    <row r="729" spans="4:6" ht="15.75" customHeight="1" x14ac:dyDescent="0.25">
      <c r="D729" s="43"/>
      <c r="E729" s="43"/>
      <c r="F729" s="43"/>
    </row>
    <row r="730" spans="4:6" ht="15.75" customHeight="1" x14ac:dyDescent="0.25">
      <c r="D730" s="43"/>
      <c r="E730" s="43"/>
      <c r="F730" s="43"/>
    </row>
    <row r="731" spans="4:6" ht="15.75" customHeight="1" x14ac:dyDescent="0.25">
      <c r="D731" s="43"/>
      <c r="E731" s="43"/>
      <c r="F731" s="43"/>
    </row>
    <row r="732" spans="4:6" ht="15.75" customHeight="1" x14ac:dyDescent="0.25">
      <c r="D732" s="43"/>
      <c r="E732" s="43"/>
      <c r="F732" s="43"/>
    </row>
    <row r="733" spans="4:6" ht="15.75" customHeight="1" x14ac:dyDescent="0.25">
      <c r="D733" s="43"/>
      <c r="E733" s="43"/>
      <c r="F733" s="43"/>
    </row>
    <row r="734" spans="4:6" ht="15.75" customHeight="1" x14ac:dyDescent="0.25">
      <c r="D734" s="43"/>
      <c r="E734" s="43"/>
      <c r="F734" s="43"/>
    </row>
    <row r="735" spans="4:6" ht="15.75" customHeight="1" x14ac:dyDescent="0.25">
      <c r="D735" s="43"/>
      <c r="E735" s="43"/>
      <c r="F735" s="43"/>
    </row>
    <row r="736" spans="4:6" ht="15.75" customHeight="1" x14ac:dyDescent="0.25">
      <c r="D736" s="43"/>
      <c r="E736" s="43"/>
      <c r="F736" s="43"/>
    </row>
    <row r="737" spans="4:6" ht="15.75" customHeight="1" x14ac:dyDescent="0.25">
      <c r="D737" s="43"/>
      <c r="E737" s="43"/>
      <c r="F737" s="43"/>
    </row>
    <row r="738" spans="4:6" ht="15.75" customHeight="1" x14ac:dyDescent="0.25">
      <c r="D738" s="43"/>
      <c r="E738" s="43"/>
      <c r="F738" s="43"/>
    </row>
    <row r="739" spans="4:6" ht="15.75" customHeight="1" x14ac:dyDescent="0.25">
      <c r="D739" s="43"/>
      <c r="E739" s="43"/>
      <c r="F739" s="43"/>
    </row>
    <row r="740" spans="4:6" ht="15.75" customHeight="1" x14ac:dyDescent="0.25">
      <c r="D740" s="43"/>
      <c r="E740" s="43"/>
      <c r="F740" s="43"/>
    </row>
    <row r="741" spans="4:6" ht="15.75" customHeight="1" x14ac:dyDescent="0.25">
      <c r="D741" s="43"/>
      <c r="E741" s="43"/>
      <c r="F741" s="43"/>
    </row>
    <row r="742" spans="4:6" ht="15.75" customHeight="1" x14ac:dyDescent="0.25">
      <c r="D742" s="43"/>
      <c r="E742" s="43"/>
      <c r="F742" s="43"/>
    </row>
    <row r="743" spans="4:6" ht="15.75" customHeight="1" x14ac:dyDescent="0.25">
      <c r="D743" s="43"/>
      <c r="E743" s="43"/>
      <c r="F743" s="43"/>
    </row>
    <row r="744" spans="4:6" ht="15.75" customHeight="1" x14ac:dyDescent="0.25">
      <c r="D744" s="43"/>
      <c r="E744" s="43"/>
      <c r="F744" s="43"/>
    </row>
    <row r="745" spans="4:6" ht="15.75" customHeight="1" x14ac:dyDescent="0.25">
      <c r="D745" s="43"/>
      <c r="E745" s="43"/>
      <c r="F745" s="43"/>
    </row>
    <row r="746" spans="4:6" ht="15.75" customHeight="1" x14ac:dyDescent="0.25">
      <c r="D746" s="43"/>
      <c r="E746" s="43"/>
      <c r="F746" s="43"/>
    </row>
    <row r="747" spans="4:6" ht="15.75" customHeight="1" x14ac:dyDescent="0.25">
      <c r="D747" s="43"/>
      <c r="E747" s="43"/>
      <c r="F747" s="43"/>
    </row>
    <row r="748" spans="4:6" ht="15.75" customHeight="1" x14ac:dyDescent="0.25">
      <c r="D748" s="43"/>
      <c r="E748" s="43"/>
      <c r="F748" s="43"/>
    </row>
    <row r="749" spans="4:6" ht="15.75" customHeight="1" x14ac:dyDescent="0.25">
      <c r="D749" s="43"/>
      <c r="E749" s="43"/>
      <c r="F749" s="43"/>
    </row>
    <row r="750" spans="4:6" ht="15.75" customHeight="1" x14ac:dyDescent="0.25">
      <c r="D750" s="43"/>
      <c r="E750" s="43"/>
      <c r="F750" s="43"/>
    </row>
    <row r="751" spans="4:6" ht="15.75" customHeight="1" x14ac:dyDescent="0.25">
      <c r="D751" s="43"/>
      <c r="E751" s="43"/>
      <c r="F751" s="43"/>
    </row>
    <row r="752" spans="4:6" ht="15.75" customHeight="1" x14ac:dyDescent="0.25">
      <c r="D752" s="43"/>
      <c r="E752" s="43"/>
      <c r="F752" s="43"/>
    </row>
    <row r="753" spans="4:6" ht="15.75" customHeight="1" x14ac:dyDescent="0.25">
      <c r="D753" s="43"/>
      <c r="E753" s="43"/>
      <c r="F753" s="43"/>
    </row>
    <row r="754" spans="4:6" ht="15.75" customHeight="1" x14ac:dyDescent="0.25">
      <c r="D754" s="43"/>
      <c r="E754" s="43"/>
      <c r="F754" s="43"/>
    </row>
    <row r="755" spans="4:6" ht="15.75" customHeight="1" x14ac:dyDescent="0.25">
      <c r="D755" s="43"/>
      <c r="E755" s="43"/>
      <c r="F755" s="43"/>
    </row>
    <row r="756" spans="4:6" ht="15.75" customHeight="1" x14ac:dyDescent="0.25">
      <c r="D756" s="43"/>
      <c r="E756" s="43"/>
      <c r="F756" s="43"/>
    </row>
    <row r="757" spans="4:6" ht="15.75" customHeight="1" x14ac:dyDescent="0.25">
      <c r="D757" s="43"/>
      <c r="E757" s="43"/>
      <c r="F757" s="43"/>
    </row>
    <row r="758" spans="4:6" ht="15.75" customHeight="1" x14ac:dyDescent="0.25">
      <c r="D758" s="43"/>
      <c r="E758" s="43"/>
      <c r="F758" s="43"/>
    </row>
    <row r="759" spans="4:6" ht="15.75" customHeight="1" x14ac:dyDescent="0.25">
      <c r="D759" s="43"/>
      <c r="E759" s="43"/>
      <c r="F759" s="43"/>
    </row>
    <row r="760" spans="4:6" ht="15.75" customHeight="1" x14ac:dyDescent="0.25">
      <c r="D760" s="43"/>
      <c r="E760" s="43"/>
      <c r="F760" s="43"/>
    </row>
    <row r="761" spans="4:6" ht="15.75" customHeight="1" x14ac:dyDescent="0.25">
      <c r="D761" s="43"/>
      <c r="E761" s="43"/>
      <c r="F761" s="43"/>
    </row>
    <row r="762" spans="4:6" ht="15.75" customHeight="1" x14ac:dyDescent="0.25">
      <c r="D762" s="43"/>
      <c r="E762" s="43"/>
      <c r="F762" s="43"/>
    </row>
    <row r="763" spans="4:6" ht="15.75" customHeight="1" x14ac:dyDescent="0.25">
      <c r="D763" s="43"/>
      <c r="E763" s="43"/>
      <c r="F763" s="43"/>
    </row>
    <row r="764" spans="4:6" ht="15.75" customHeight="1" x14ac:dyDescent="0.25">
      <c r="D764" s="43"/>
      <c r="E764" s="43"/>
      <c r="F764" s="43"/>
    </row>
    <row r="765" spans="4:6" ht="15.75" customHeight="1" x14ac:dyDescent="0.25">
      <c r="D765" s="43"/>
      <c r="E765" s="43"/>
      <c r="F765" s="43"/>
    </row>
    <row r="766" spans="4:6" ht="15.75" customHeight="1" x14ac:dyDescent="0.25">
      <c r="D766" s="43"/>
      <c r="E766" s="43"/>
      <c r="F766" s="43"/>
    </row>
    <row r="767" spans="4:6" ht="15.75" customHeight="1" x14ac:dyDescent="0.25">
      <c r="D767" s="43"/>
      <c r="E767" s="43"/>
      <c r="F767" s="43"/>
    </row>
    <row r="768" spans="4:6" ht="15.75" customHeight="1" x14ac:dyDescent="0.25">
      <c r="D768" s="43"/>
      <c r="E768" s="43"/>
      <c r="F768" s="43"/>
    </row>
    <row r="769" spans="4:6" ht="15.75" customHeight="1" x14ac:dyDescent="0.25">
      <c r="D769" s="43"/>
      <c r="E769" s="43"/>
      <c r="F769" s="43"/>
    </row>
    <row r="770" spans="4:6" ht="15.75" customHeight="1" x14ac:dyDescent="0.25">
      <c r="D770" s="43"/>
      <c r="E770" s="43"/>
      <c r="F770" s="43"/>
    </row>
    <row r="771" spans="4:6" ht="15.75" customHeight="1" x14ac:dyDescent="0.25">
      <c r="D771" s="43"/>
      <c r="E771" s="43"/>
      <c r="F771" s="43"/>
    </row>
    <row r="772" spans="4:6" ht="15.75" customHeight="1" x14ac:dyDescent="0.25">
      <c r="D772" s="43"/>
      <c r="E772" s="43"/>
      <c r="F772" s="43"/>
    </row>
    <row r="773" spans="4:6" ht="15.75" customHeight="1" x14ac:dyDescent="0.25">
      <c r="D773" s="43"/>
      <c r="E773" s="43"/>
      <c r="F773" s="43"/>
    </row>
    <row r="774" spans="4:6" ht="15.75" customHeight="1" x14ac:dyDescent="0.25">
      <c r="D774" s="43"/>
      <c r="E774" s="43"/>
      <c r="F774" s="43"/>
    </row>
    <row r="775" spans="4:6" ht="15.75" customHeight="1" x14ac:dyDescent="0.25">
      <c r="D775" s="43"/>
      <c r="E775" s="43"/>
      <c r="F775" s="43"/>
    </row>
    <row r="776" spans="4:6" ht="15.75" customHeight="1" x14ac:dyDescent="0.25">
      <c r="D776" s="43"/>
      <c r="E776" s="43"/>
      <c r="F776" s="43"/>
    </row>
    <row r="777" spans="4:6" ht="15.75" customHeight="1" x14ac:dyDescent="0.25">
      <c r="D777" s="43"/>
      <c r="E777" s="43"/>
      <c r="F777" s="43"/>
    </row>
    <row r="778" spans="4:6" ht="15.75" customHeight="1" x14ac:dyDescent="0.25">
      <c r="D778" s="43"/>
      <c r="E778" s="43"/>
      <c r="F778" s="43"/>
    </row>
    <row r="779" spans="4:6" ht="15.75" customHeight="1" x14ac:dyDescent="0.25">
      <c r="D779" s="43"/>
      <c r="E779" s="43"/>
      <c r="F779" s="43"/>
    </row>
    <row r="780" spans="4:6" ht="15.75" customHeight="1" x14ac:dyDescent="0.25">
      <c r="D780" s="43"/>
      <c r="E780" s="43"/>
      <c r="F780" s="43"/>
    </row>
    <row r="781" spans="4:6" ht="15.75" customHeight="1" x14ac:dyDescent="0.25">
      <c r="D781" s="43"/>
      <c r="E781" s="43"/>
      <c r="F781" s="43"/>
    </row>
    <row r="782" spans="4:6" ht="15.75" customHeight="1" x14ac:dyDescent="0.25">
      <c r="D782" s="43"/>
      <c r="E782" s="43"/>
      <c r="F782" s="43"/>
    </row>
    <row r="783" spans="4:6" ht="15.75" customHeight="1" x14ac:dyDescent="0.25">
      <c r="D783" s="43"/>
      <c r="E783" s="43"/>
      <c r="F783" s="43"/>
    </row>
    <row r="784" spans="4:6" ht="15.75" customHeight="1" x14ac:dyDescent="0.25">
      <c r="D784" s="43"/>
      <c r="E784" s="43"/>
      <c r="F784" s="43"/>
    </row>
    <row r="785" spans="4:6" ht="15.75" customHeight="1" x14ac:dyDescent="0.25">
      <c r="D785" s="43"/>
      <c r="E785" s="43"/>
      <c r="F785" s="43"/>
    </row>
    <row r="786" spans="4:6" ht="15.75" customHeight="1" x14ac:dyDescent="0.25">
      <c r="D786" s="43"/>
      <c r="E786" s="43"/>
      <c r="F786" s="43"/>
    </row>
    <row r="787" spans="4:6" ht="15.75" customHeight="1" x14ac:dyDescent="0.25">
      <c r="D787" s="43"/>
      <c r="E787" s="43"/>
      <c r="F787" s="43"/>
    </row>
    <row r="788" spans="4:6" ht="15.75" customHeight="1" x14ac:dyDescent="0.25">
      <c r="D788" s="43"/>
      <c r="E788" s="43"/>
      <c r="F788" s="43"/>
    </row>
    <row r="789" spans="4:6" ht="15.75" customHeight="1" x14ac:dyDescent="0.25">
      <c r="D789" s="43"/>
      <c r="E789" s="43"/>
      <c r="F789" s="43"/>
    </row>
    <row r="790" spans="4:6" ht="15.75" customHeight="1" x14ac:dyDescent="0.25">
      <c r="D790" s="43"/>
      <c r="E790" s="43"/>
      <c r="F790" s="43"/>
    </row>
    <row r="791" spans="4:6" ht="15.75" customHeight="1" x14ac:dyDescent="0.25">
      <c r="D791" s="43"/>
      <c r="E791" s="43"/>
      <c r="F791" s="43"/>
    </row>
    <row r="792" spans="4:6" ht="15.75" customHeight="1" x14ac:dyDescent="0.25">
      <c r="D792" s="43"/>
      <c r="E792" s="43"/>
      <c r="F792" s="43"/>
    </row>
    <row r="793" spans="4:6" ht="15.75" customHeight="1" x14ac:dyDescent="0.25">
      <c r="D793" s="43"/>
      <c r="E793" s="43"/>
      <c r="F793" s="43"/>
    </row>
    <row r="794" spans="4:6" ht="15.75" customHeight="1" x14ac:dyDescent="0.25">
      <c r="D794" s="43"/>
      <c r="E794" s="43"/>
      <c r="F794" s="43"/>
    </row>
    <row r="795" spans="4:6" ht="15.75" customHeight="1" x14ac:dyDescent="0.25">
      <c r="D795" s="43"/>
      <c r="E795" s="43"/>
      <c r="F795" s="43"/>
    </row>
    <row r="796" spans="4:6" ht="15.75" customHeight="1" x14ac:dyDescent="0.25">
      <c r="D796" s="43"/>
      <c r="E796" s="43"/>
      <c r="F796" s="43"/>
    </row>
    <row r="797" spans="4:6" ht="15.75" customHeight="1" x14ac:dyDescent="0.25">
      <c r="D797" s="43"/>
      <c r="E797" s="43"/>
      <c r="F797" s="43"/>
    </row>
    <row r="798" spans="4:6" ht="15.75" customHeight="1" x14ac:dyDescent="0.25">
      <c r="D798" s="43"/>
      <c r="E798" s="43"/>
      <c r="F798" s="43"/>
    </row>
    <row r="799" spans="4:6" ht="15.75" customHeight="1" x14ac:dyDescent="0.25">
      <c r="D799" s="43"/>
      <c r="E799" s="43"/>
      <c r="F799" s="43"/>
    </row>
    <row r="800" spans="4:6" ht="15.75" customHeight="1" x14ac:dyDescent="0.25">
      <c r="D800" s="43"/>
      <c r="E800" s="43"/>
      <c r="F800" s="43"/>
    </row>
    <row r="801" spans="4:6" ht="15.75" customHeight="1" x14ac:dyDescent="0.25">
      <c r="D801" s="43"/>
      <c r="E801" s="43"/>
      <c r="F801" s="43"/>
    </row>
    <row r="802" spans="4:6" ht="15.75" customHeight="1" x14ac:dyDescent="0.25">
      <c r="D802" s="43"/>
      <c r="E802" s="43"/>
      <c r="F802" s="43"/>
    </row>
    <row r="803" spans="4:6" ht="15.75" customHeight="1" x14ac:dyDescent="0.25">
      <c r="D803" s="43"/>
      <c r="E803" s="43"/>
      <c r="F803" s="43"/>
    </row>
    <row r="804" spans="4:6" ht="15.75" customHeight="1" x14ac:dyDescent="0.25">
      <c r="D804" s="43"/>
      <c r="E804" s="43"/>
      <c r="F804" s="43"/>
    </row>
    <row r="805" spans="4:6" ht="15.75" customHeight="1" x14ac:dyDescent="0.25">
      <c r="D805" s="43"/>
      <c r="E805" s="43"/>
      <c r="F805" s="43"/>
    </row>
    <row r="806" spans="4:6" ht="15.75" customHeight="1" x14ac:dyDescent="0.25">
      <c r="D806" s="43"/>
      <c r="E806" s="43"/>
      <c r="F806" s="43"/>
    </row>
    <row r="807" spans="4:6" ht="15.75" customHeight="1" x14ac:dyDescent="0.25">
      <c r="D807" s="43"/>
      <c r="E807" s="43"/>
      <c r="F807" s="43"/>
    </row>
    <row r="808" spans="4:6" ht="15.75" customHeight="1" x14ac:dyDescent="0.25">
      <c r="D808" s="43"/>
      <c r="E808" s="43"/>
      <c r="F808" s="43"/>
    </row>
    <row r="809" spans="4:6" ht="15.75" customHeight="1" x14ac:dyDescent="0.25">
      <c r="D809" s="43"/>
      <c r="E809" s="43"/>
      <c r="F809" s="43"/>
    </row>
    <row r="810" spans="4:6" ht="15.75" customHeight="1" x14ac:dyDescent="0.25">
      <c r="D810" s="43"/>
      <c r="E810" s="43"/>
      <c r="F810" s="43"/>
    </row>
    <row r="811" spans="4:6" ht="15.75" customHeight="1" x14ac:dyDescent="0.25">
      <c r="D811" s="43"/>
      <c r="E811" s="43"/>
      <c r="F811" s="43"/>
    </row>
    <row r="812" spans="4:6" ht="15.75" customHeight="1" x14ac:dyDescent="0.25">
      <c r="D812" s="43"/>
      <c r="E812" s="43"/>
      <c r="F812" s="43"/>
    </row>
    <row r="813" spans="4:6" ht="15.75" customHeight="1" x14ac:dyDescent="0.25">
      <c r="D813" s="43"/>
      <c r="E813" s="43"/>
      <c r="F813" s="43"/>
    </row>
    <row r="814" spans="4:6" ht="15.75" customHeight="1" x14ac:dyDescent="0.25">
      <c r="D814" s="43"/>
      <c r="E814" s="43"/>
      <c r="F814" s="43"/>
    </row>
    <row r="815" spans="4:6" ht="15.75" customHeight="1" x14ac:dyDescent="0.25">
      <c r="D815" s="43"/>
      <c r="E815" s="43"/>
      <c r="F815" s="43"/>
    </row>
    <row r="816" spans="4:6" ht="15.75" customHeight="1" x14ac:dyDescent="0.25">
      <c r="D816" s="43"/>
      <c r="E816" s="43"/>
      <c r="F816" s="43"/>
    </row>
    <row r="817" spans="4:6" ht="15.75" customHeight="1" x14ac:dyDescent="0.25">
      <c r="D817" s="43"/>
      <c r="E817" s="43"/>
      <c r="F817" s="43"/>
    </row>
    <row r="818" spans="4:6" ht="15.75" customHeight="1" x14ac:dyDescent="0.25">
      <c r="D818" s="43"/>
      <c r="E818" s="43"/>
      <c r="F818" s="43"/>
    </row>
    <row r="819" spans="4:6" ht="15.75" customHeight="1" x14ac:dyDescent="0.25">
      <c r="D819" s="43"/>
      <c r="E819" s="43"/>
      <c r="F819" s="43"/>
    </row>
    <row r="820" spans="4:6" ht="15.75" customHeight="1" x14ac:dyDescent="0.25">
      <c r="D820" s="43"/>
      <c r="E820" s="43"/>
      <c r="F820" s="43"/>
    </row>
    <row r="821" spans="4:6" ht="15.75" customHeight="1" x14ac:dyDescent="0.25">
      <c r="D821" s="43"/>
      <c r="E821" s="43"/>
      <c r="F821" s="43"/>
    </row>
    <row r="822" spans="4:6" ht="15.75" customHeight="1" x14ac:dyDescent="0.25">
      <c r="D822" s="43"/>
      <c r="E822" s="43"/>
      <c r="F822" s="43"/>
    </row>
    <row r="823" spans="4:6" ht="15.75" customHeight="1" x14ac:dyDescent="0.25">
      <c r="D823" s="43"/>
      <c r="E823" s="43"/>
      <c r="F823" s="43"/>
    </row>
    <row r="824" spans="4:6" ht="15.75" customHeight="1" x14ac:dyDescent="0.25">
      <c r="D824" s="43"/>
      <c r="E824" s="43"/>
      <c r="F824" s="43"/>
    </row>
    <row r="825" spans="4:6" ht="15.75" customHeight="1" x14ac:dyDescent="0.25">
      <c r="D825" s="43"/>
      <c r="E825" s="43"/>
      <c r="F825" s="43"/>
    </row>
    <row r="826" spans="4:6" ht="15.75" customHeight="1" x14ac:dyDescent="0.25">
      <c r="D826" s="43"/>
      <c r="E826" s="43"/>
      <c r="F826" s="43"/>
    </row>
    <row r="827" spans="4:6" ht="15.75" customHeight="1" x14ac:dyDescent="0.25">
      <c r="D827" s="43"/>
      <c r="E827" s="43"/>
      <c r="F827" s="43"/>
    </row>
    <row r="828" spans="4:6" ht="15.75" customHeight="1" x14ac:dyDescent="0.25">
      <c r="D828" s="43"/>
      <c r="E828" s="43"/>
      <c r="F828" s="43"/>
    </row>
    <row r="829" spans="4:6" ht="15.75" customHeight="1" x14ac:dyDescent="0.25">
      <c r="D829" s="43"/>
      <c r="E829" s="43"/>
      <c r="F829" s="43"/>
    </row>
    <row r="830" spans="4:6" ht="15.75" customHeight="1" x14ac:dyDescent="0.25">
      <c r="D830" s="43"/>
      <c r="E830" s="43"/>
      <c r="F830" s="43"/>
    </row>
    <row r="831" spans="4:6" ht="15.75" customHeight="1" x14ac:dyDescent="0.25">
      <c r="D831" s="43"/>
      <c r="E831" s="43"/>
      <c r="F831" s="43"/>
    </row>
    <row r="832" spans="4:6" ht="15.75" customHeight="1" x14ac:dyDescent="0.25">
      <c r="D832" s="43"/>
      <c r="E832" s="43"/>
      <c r="F832" s="43"/>
    </row>
    <row r="833" spans="4:6" ht="15.75" customHeight="1" x14ac:dyDescent="0.25">
      <c r="D833" s="43"/>
      <c r="E833" s="43"/>
      <c r="F833" s="43"/>
    </row>
    <row r="834" spans="4:6" ht="15.75" customHeight="1" x14ac:dyDescent="0.25">
      <c r="D834" s="43"/>
      <c r="E834" s="43"/>
      <c r="F834" s="43"/>
    </row>
    <row r="835" spans="4:6" ht="15.75" customHeight="1" x14ac:dyDescent="0.25">
      <c r="D835" s="43"/>
      <c r="E835" s="43"/>
      <c r="F835" s="43"/>
    </row>
    <row r="836" spans="4:6" ht="15.75" customHeight="1" x14ac:dyDescent="0.25">
      <c r="D836" s="43"/>
      <c r="E836" s="43"/>
      <c r="F836" s="43"/>
    </row>
    <row r="837" spans="4:6" ht="15.75" customHeight="1" x14ac:dyDescent="0.25">
      <c r="D837" s="43"/>
      <c r="E837" s="43"/>
      <c r="F837" s="43"/>
    </row>
    <row r="838" spans="4:6" ht="15.75" customHeight="1" x14ac:dyDescent="0.25">
      <c r="D838" s="43"/>
      <c r="E838" s="43"/>
      <c r="F838" s="43"/>
    </row>
    <row r="839" spans="4:6" ht="15.75" customHeight="1" x14ac:dyDescent="0.25">
      <c r="D839" s="43"/>
      <c r="E839" s="43"/>
      <c r="F839" s="43"/>
    </row>
    <row r="840" spans="4:6" ht="15.75" customHeight="1" x14ac:dyDescent="0.25">
      <c r="D840" s="43"/>
      <c r="E840" s="43"/>
      <c r="F840" s="43"/>
    </row>
    <row r="841" spans="4:6" ht="15.75" customHeight="1" x14ac:dyDescent="0.25">
      <c r="D841" s="43"/>
      <c r="E841" s="43"/>
      <c r="F841" s="43"/>
    </row>
    <row r="842" spans="4:6" ht="15.75" customHeight="1" x14ac:dyDescent="0.25">
      <c r="D842" s="43"/>
      <c r="E842" s="43"/>
      <c r="F842" s="43"/>
    </row>
    <row r="843" spans="4:6" ht="15.75" customHeight="1" x14ac:dyDescent="0.25">
      <c r="D843" s="43"/>
      <c r="E843" s="43"/>
      <c r="F843" s="43"/>
    </row>
    <row r="844" spans="4:6" ht="15.75" customHeight="1" x14ac:dyDescent="0.25">
      <c r="D844" s="43"/>
      <c r="E844" s="43"/>
      <c r="F844" s="43"/>
    </row>
    <row r="845" spans="4:6" ht="15.75" customHeight="1" x14ac:dyDescent="0.25">
      <c r="D845" s="43"/>
      <c r="E845" s="43"/>
      <c r="F845" s="43"/>
    </row>
    <row r="846" spans="4:6" ht="15.75" customHeight="1" x14ac:dyDescent="0.25">
      <c r="D846" s="43"/>
      <c r="E846" s="43"/>
      <c r="F846" s="43"/>
    </row>
    <row r="847" spans="4:6" ht="15.75" customHeight="1" x14ac:dyDescent="0.25">
      <c r="D847" s="43"/>
      <c r="E847" s="43"/>
      <c r="F847" s="43"/>
    </row>
    <row r="848" spans="4:6" ht="15.75" customHeight="1" x14ac:dyDescent="0.25">
      <c r="D848" s="43"/>
      <c r="E848" s="43"/>
      <c r="F848" s="43"/>
    </row>
    <row r="849" spans="4:6" ht="15.75" customHeight="1" x14ac:dyDescent="0.25">
      <c r="D849" s="43"/>
      <c r="E849" s="43"/>
      <c r="F849" s="43"/>
    </row>
    <row r="850" spans="4:6" ht="15.75" customHeight="1" x14ac:dyDescent="0.25">
      <c r="D850" s="43"/>
      <c r="E850" s="43"/>
      <c r="F850" s="43"/>
    </row>
    <row r="851" spans="4:6" ht="15.75" customHeight="1" x14ac:dyDescent="0.25">
      <c r="D851" s="43"/>
      <c r="E851" s="43"/>
      <c r="F851" s="43"/>
    </row>
    <row r="852" spans="4:6" ht="15.75" customHeight="1" x14ac:dyDescent="0.25">
      <c r="D852" s="43"/>
      <c r="E852" s="43"/>
      <c r="F852" s="43"/>
    </row>
    <row r="853" spans="4:6" ht="15.75" customHeight="1" x14ac:dyDescent="0.25">
      <c r="D853" s="43"/>
      <c r="E853" s="43"/>
      <c r="F853" s="43"/>
    </row>
    <row r="854" spans="4:6" ht="15.75" customHeight="1" x14ac:dyDescent="0.25">
      <c r="D854" s="43"/>
      <c r="E854" s="43"/>
      <c r="F854" s="43"/>
    </row>
    <row r="855" spans="4:6" ht="15.75" customHeight="1" x14ac:dyDescent="0.25">
      <c r="D855" s="43"/>
      <c r="E855" s="43"/>
      <c r="F855" s="43"/>
    </row>
    <row r="856" spans="4:6" ht="15.75" customHeight="1" x14ac:dyDescent="0.25">
      <c r="D856" s="43"/>
      <c r="E856" s="43"/>
      <c r="F856" s="43"/>
    </row>
    <row r="857" spans="4:6" ht="15.75" customHeight="1" x14ac:dyDescent="0.25">
      <c r="D857" s="43"/>
      <c r="E857" s="43"/>
      <c r="F857" s="43"/>
    </row>
    <row r="858" spans="4:6" ht="15.75" customHeight="1" x14ac:dyDescent="0.25">
      <c r="D858" s="43"/>
      <c r="E858" s="43"/>
      <c r="F858" s="43"/>
    </row>
    <row r="859" spans="4:6" ht="15.75" customHeight="1" x14ac:dyDescent="0.25">
      <c r="D859" s="43"/>
      <c r="E859" s="43"/>
      <c r="F859" s="43"/>
    </row>
    <row r="860" spans="4:6" ht="15.75" customHeight="1" x14ac:dyDescent="0.25">
      <c r="D860" s="43"/>
      <c r="E860" s="43"/>
      <c r="F860" s="43"/>
    </row>
    <row r="861" spans="4:6" ht="15.75" customHeight="1" x14ac:dyDescent="0.25">
      <c r="D861" s="43"/>
      <c r="E861" s="43"/>
      <c r="F861" s="43"/>
    </row>
    <row r="862" spans="4:6" ht="15.75" customHeight="1" x14ac:dyDescent="0.25">
      <c r="D862" s="43"/>
      <c r="E862" s="43"/>
      <c r="F862" s="43"/>
    </row>
    <row r="863" spans="4:6" ht="15.75" customHeight="1" x14ac:dyDescent="0.25">
      <c r="D863" s="43"/>
      <c r="E863" s="43"/>
      <c r="F863" s="43"/>
    </row>
    <row r="864" spans="4:6" ht="15.75" customHeight="1" x14ac:dyDescent="0.25">
      <c r="D864" s="43"/>
      <c r="E864" s="43"/>
      <c r="F864" s="43"/>
    </row>
    <row r="865" spans="4:6" ht="15.75" customHeight="1" x14ac:dyDescent="0.25">
      <c r="D865" s="43"/>
      <c r="E865" s="43"/>
      <c r="F865" s="43"/>
    </row>
    <row r="866" spans="4:6" ht="15.75" customHeight="1" x14ac:dyDescent="0.25">
      <c r="D866" s="43"/>
      <c r="E866" s="43"/>
      <c r="F866" s="43"/>
    </row>
    <row r="867" spans="4:6" ht="15.75" customHeight="1" x14ac:dyDescent="0.25">
      <c r="D867" s="43"/>
      <c r="E867" s="43"/>
      <c r="F867" s="43"/>
    </row>
    <row r="868" spans="4:6" ht="15.75" customHeight="1" x14ac:dyDescent="0.25">
      <c r="D868" s="43"/>
      <c r="E868" s="43"/>
      <c r="F868" s="43"/>
    </row>
    <row r="869" spans="4:6" ht="15.75" customHeight="1" x14ac:dyDescent="0.25">
      <c r="D869" s="43"/>
      <c r="E869" s="43"/>
      <c r="F869" s="43"/>
    </row>
    <row r="870" spans="4:6" ht="15.75" customHeight="1" x14ac:dyDescent="0.25">
      <c r="D870" s="43"/>
      <c r="E870" s="43"/>
      <c r="F870" s="43"/>
    </row>
    <row r="871" spans="4:6" ht="15.75" customHeight="1" x14ac:dyDescent="0.25">
      <c r="D871" s="43"/>
      <c r="E871" s="43"/>
      <c r="F871" s="43"/>
    </row>
    <row r="872" spans="4:6" ht="15.75" customHeight="1" x14ac:dyDescent="0.25">
      <c r="D872" s="43"/>
      <c r="E872" s="43"/>
      <c r="F872" s="43"/>
    </row>
    <row r="873" spans="4:6" ht="15.75" customHeight="1" x14ac:dyDescent="0.25">
      <c r="D873" s="43"/>
      <c r="E873" s="43"/>
      <c r="F873" s="43"/>
    </row>
    <row r="874" spans="4:6" ht="15.75" customHeight="1" x14ac:dyDescent="0.25">
      <c r="D874" s="43"/>
      <c r="E874" s="43"/>
      <c r="F874" s="43"/>
    </row>
    <row r="875" spans="4:6" ht="15.75" customHeight="1" x14ac:dyDescent="0.25">
      <c r="D875" s="43"/>
      <c r="E875" s="43"/>
      <c r="F875" s="43"/>
    </row>
    <row r="876" spans="4:6" ht="15.75" customHeight="1" x14ac:dyDescent="0.25">
      <c r="D876" s="43"/>
      <c r="E876" s="43"/>
      <c r="F876" s="43"/>
    </row>
    <row r="877" spans="4:6" ht="15.75" customHeight="1" x14ac:dyDescent="0.25">
      <c r="D877" s="43"/>
      <c r="E877" s="43"/>
      <c r="F877" s="43"/>
    </row>
    <row r="878" spans="4:6" ht="15.75" customHeight="1" x14ac:dyDescent="0.25">
      <c r="D878" s="43"/>
      <c r="E878" s="43"/>
      <c r="F878" s="43"/>
    </row>
    <row r="879" spans="4:6" ht="15.75" customHeight="1" x14ac:dyDescent="0.25">
      <c r="D879" s="43"/>
      <c r="E879" s="43"/>
      <c r="F879" s="43"/>
    </row>
    <row r="880" spans="4:6" ht="15.75" customHeight="1" x14ac:dyDescent="0.25">
      <c r="D880" s="43"/>
      <c r="E880" s="43"/>
      <c r="F880" s="43"/>
    </row>
    <row r="881" spans="4:6" ht="15.75" customHeight="1" x14ac:dyDescent="0.25">
      <c r="D881" s="43"/>
      <c r="E881" s="43"/>
      <c r="F881" s="43"/>
    </row>
    <row r="882" spans="4:6" ht="15.75" customHeight="1" x14ac:dyDescent="0.25">
      <c r="D882" s="43"/>
      <c r="E882" s="43"/>
      <c r="F882" s="43"/>
    </row>
    <row r="883" spans="4:6" ht="15.75" customHeight="1" x14ac:dyDescent="0.25">
      <c r="D883" s="43"/>
      <c r="E883" s="43"/>
      <c r="F883" s="43"/>
    </row>
    <row r="884" spans="4:6" ht="15.75" customHeight="1" x14ac:dyDescent="0.25">
      <c r="D884" s="43"/>
      <c r="E884" s="43"/>
      <c r="F884" s="43"/>
    </row>
    <row r="885" spans="4:6" ht="15.75" customHeight="1" x14ac:dyDescent="0.25">
      <c r="D885" s="43"/>
      <c r="E885" s="43"/>
      <c r="F885" s="43"/>
    </row>
    <row r="886" spans="4:6" ht="15.75" customHeight="1" x14ac:dyDescent="0.25">
      <c r="D886" s="43"/>
      <c r="E886" s="43"/>
      <c r="F886" s="43"/>
    </row>
    <row r="887" spans="4:6" ht="15.75" customHeight="1" x14ac:dyDescent="0.25">
      <c r="D887" s="43"/>
      <c r="E887" s="43"/>
      <c r="F887" s="43"/>
    </row>
    <row r="888" spans="4:6" ht="15.75" customHeight="1" x14ac:dyDescent="0.25">
      <c r="D888" s="43"/>
      <c r="E888" s="43"/>
      <c r="F888" s="43"/>
    </row>
    <row r="889" spans="4:6" ht="15.75" customHeight="1" x14ac:dyDescent="0.25">
      <c r="D889" s="43"/>
      <c r="E889" s="43"/>
      <c r="F889" s="43"/>
    </row>
    <row r="890" spans="4:6" ht="15.75" customHeight="1" x14ac:dyDescent="0.25">
      <c r="D890" s="43"/>
      <c r="E890" s="43"/>
      <c r="F890" s="43"/>
    </row>
    <row r="891" spans="4:6" ht="15.75" customHeight="1" x14ac:dyDescent="0.25">
      <c r="D891" s="43"/>
      <c r="E891" s="43"/>
      <c r="F891" s="43"/>
    </row>
    <row r="892" spans="4:6" ht="15.75" customHeight="1" x14ac:dyDescent="0.25">
      <c r="D892" s="43"/>
      <c r="E892" s="43"/>
      <c r="F892" s="43"/>
    </row>
    <row r="893" spans="4:6" ht="15.75" customHeight="1" x14ac:dyDescent="0.25">
      <c r="D893" s="43"/>
      <c r="E893" s="43"/>
      <c r="F893" s="43"/>
    </row>
    <row r="894" spans="4:6" ht="15.75" customHeight="1" x14ac:dyDescent="0.25">
      <c r="D894" s="43"/>
      <c r="E894" s="43"/>
      <c r="F894" s="43"/>
    </row>
    <row r="895" spans="4:6" ht="15.75" customHeight="1" x14ac:dyDescent="0.25">
      <c r="D895" s="43"/>
      <c r="E895" s="43"/>
      <c r="F895" s="43"/>
    </row>
    <row r="896" spans="4:6" ht="15.75" customHeight="1" x14ac:dyDescent="0.25">
      <c r="D896" s="43"/>
      <c r="E896" s="43"/>
      <c r="F896" s="43"/>
    </row>
    <row r="897" spans="4:6" ht="15.75" customHeight="1" x14ac:dyDescent="0.25">
      <c r="D897" s="43"/>
      <c r="E897" s="43"/>
      <c r="F897" s="43"/>
    </row>
    <row r="898" spans="4:6" ht="15.75" customHeight="1" x14ac:dyDescent="0.25">
      <c r="D898" s="43"/>
      <c r="E898" s="43"/>
      <c r="F898" s="43"/>
    </row>
    <row r="899" spans="4:6" ht="15.75" customHeight="1" x14ac:dyDescent="0.25">
      <c r="D899" s="43"/>
      <c r="E899" s="43"/>
      <c r="F899" s="43"/>
    </row>
    <row r="900" spans="4:6" ht="15.75" customHeight="1" x14ac:dyDescent="0.25">
      <c r="D900" s="43"/>
      <c r="E900" s="43"/>
      <c r="F900" s="43"/>
    </row>
    <row r="901" spans="4:6" ht="15.75" customHeight="1" x14ac:dyDescent="0.25">
      <c r="D901" s="43"/>
      <c r="E901" s="43"/>
      <c r="F901" s="43"/>
    </row>
    <row r="902" spans="4:6" ht="15.75" customHeight="1" x14ac:dyDescent="0.25">
      <c r="D902" s="43"/>
      <c r="E902" s="43"/>
      <c r="F902" s="43"/>
    </row>
    <row r="903" spans="4:6" ht="15.75" customHeight="1" x14ac:dyDescent="0.25">
      <c r="D903" s="43"/>
      <c r="E903" s="43"/>
      <c r="F903" s="43"/>
    </row>
    <row r="904" spans="4:6" ht="15.75" customHeight="1" x14ac:dyDescent="0.25">
      <c r="D904" s="43"/>
      <c r="E904" s="43"/>
      <c r="F904" s="43"/>
    </row>
    <row r="905" spans="4:6" ht="15.75" customHeight="1" x14ac:dyDescent="0.25">
      <c r="D905" s="43"/>
      <c r="E905" s="43"/>
      <c r="F905" s="43"/>
    </row>
    <row r="906" spans="4:6" ht="15.75" customHeight="1" x14ac:dyDescent="0.25">
      <c r="D906" s="43"/>
      <c r="E906" s="43"/>
      <c r="F906" s="43"/>
    </row>
    <row r="907" spans="4:6" ht="15.75" customHeight="1" x14ac:dyDescent="0.25">
      <c r="D907" s="43"/>
      <c r="E907" s="43"/>
      <c r="F907" s="43"/>
    </row>
    <row r="908" spans="4:6" ht="15.75" customHeight="1" x14ac:dyDescent="0.25">
      <c r="D908" s="43"/>
      <c r="E908" s="43"/>
      <c r="F908" s="43"/>
    </row>
    <row r="909" spans="4:6" ht="15.75" customHeight="1" x14ac:dyDescent="0.25">
      <c r="D909" s="43"/>
      <c r="E909" s="43"/>
      <c r="F909" s="43"/>
    </row>
    <row r="910" spans="4:6" ht="15.75" customHeight="1" x14ac:dyDescent="0.25">
      <c r="D910" s="43"/>
      <c r="E910" s="43"/>
      <c r="F910" s="43"/>
    </row>
    <row r="911" spans="4:6" ht="15.75" customHeight="1" x14ac:dyDescent="0.25">
      <c r="D911" s="43"/>
      <c r="E911" s="43"/>
      <c r="F911" s="43"/>
    </row>
    <row r="912" spans="4:6" ht="15.75" customHeight="1" x14ac:dyDescent="0.25">
      <c r="D912" s="43"/>
      <c r="E912" s="43"/>
      <c r="F912" s="43"/>
    </row>
    <row r="913" spans="4:6" ht="15.75" customHeight="1" x14ac:dyDescent="0.25">
      <c r="D913" s="43"/>
      <c r="E913" s="43"/>
      <c r="F913" s="43"/>
    </row>
    <row r="914" spans="4:6" ht="15.75" customHeight="1" x14ac:dyDescent="0.25">
      <c r="D914" s="43"/>
      <c r="E914" s="43"/>
      <c r="F914" s="43"/>
    </row>
    <row r="915" spans="4:6" ht="15.75" customHeight="1" x14ac:dyDescent="0.25">
      <c r="D915" s="43"/>
      <c r="E915" s="43"/>
      <c r="F915" s="43"/>
    </row>
    <row r="916" spans="4:6" ht="15.75" customHeight="1" x14ac:dyDescent="0.25">
      <c r="D916" s="43"/>
      <c r="E916" s="43"/>
      <c r="F916" s="43"/>
    </row>
    <row r="917" spans="4:6" ht="15.75" customHeight="1" x14ac:dyDescent="0.25">
      <c r="D917" s="43"/>
      <c r="E917" s="43"/>
      <c r="F917" s="43"/>
    </row>
    <row r="918" spans="4:6" ht="15.75" customHeight="1" x14ac:dyDescent="0.25">
      <c r="D918" s="43"/>
      <c r="E918" s="43"/>
      <c r="F918" s="43"/>
    </row>
    <row r="919" spans="4:6" ht="15.75" customHeight="1" x14ac:dyDescent="0.25">
      <c r="D919" s="43"/>
      <c r="E919" s="43"/>
      <c r="F919" s="43"/>
    </row>
    <row r="920" spans="4:6" ht="15.75" customHeight="1" x14ac:dyDescent="0.25">
      <c r="D920" s="43"/>
      <c r="E920" s="43"/>
      <c r="F920" s="43"/>
    </row>
    <row r="921" spans="4:6" ht="15.75" customHeight="1" x14ac:dyDescent="0.25">
      <c r="D921" s="43"/>
      <c r="E921" s="43"/>
      <c r="F921" s="43"/>
    </row>
    <row r="922" spans="4:6" ht="15.75" customHeight="1" x14ac:dyDescent="0.25">
      <c r="D922" s="43"/>
      <c r="E922" s="43"/>
      <c r="F922" s="43"/>
    </row>
    <row r="923" spans="4:6" ht="15.75" customHeight="1" x14ac:dyDescent="0.25">
      <c r="D923" s="43"/>
      <c r="E923" s="43"/>
      <c r="F923" s="43"/>
    </row>
    <row r="924" spans="4:6" ht="15.75" customHeight="1" x14ac:dyDescent="0.25">
      <c r="D924" s="43"/>
      <c r="E924" s="43"/>
      <c r="F924" s="43"/>
    </row>
    <row r="925" spans="4:6" ht="15.75" customHeight="1" x14ac:dyDescent="0.25">
      <c r="D925" s="43"/>
      <c r="E925" s="43"/>
      <c r="F925" s="43"/>
    </row>
    <row r="926" spans="4:6" ht="15.75" customHeight="1" x14ac:dyDescent="0.25">
      <c r="D926" s="43"/>
      <c r="E926" s="43"/>
      <c r="F926" s="43"/>
    </row>
    <row r="927" spans="4:6" ht="15.75" customHeight="1" x14ac:dyDescent="0.25">
      <c r="D927" s="43"/>
      <c r="E927" s="43"/>
      <c r="F927" s="43"/>
    </row>
    <row r="928" spans="4:6" ht="15.75" customHeight="1" x14ac:dyDescent="0.25">
      <c r="D928" s="43"/>
      <c r="E928" s="43"/>
      <c r="F928" s="43"/>
    </row>
    <row r="929" spans="4:6" ht="15.75" customHeight="1" x14ac:dyDescent="0.25">
      <c r="D929" s="43"/>
      <c r="E929" s="43"/>
      <c r="F929" s="43"/>
    </row>
    <row r="930" spans="4:6" ht="15.75" customHeight="1" x14ac:dyDescent="0.25">
      <c r="D930" s="43"/>
      <c r="E930" s="43"/>
      <c r="F930" s="43"/>
    </row>
    <row r="931" spans="4:6" ht="15.75" customHeight="1" x14ac:dyDescent="0.25">
      <c r="D931" s="43"/>
      <c r="E931" s="43"/>
      <c r="F931" s="43"/>
    </row>
    <row r="932" spans="4:6" ht="15.75" customHeight="1" x14ac:dyDescent="0.25">
      <c r="D932" s="43"/>
      <c r="E932" s="43"/>
      <c r="F932" s="43"/>
    </row>
    <row r="933" spans="4:6" ht="15.75" customHeight="1" x14ac:dyDescent="0.25">
      <c r="D933" s="43"/>
      <c r="E933" s="43"/>
      <c r="F933" s="43"/>
    </row>
    <row r="934" spans="4:6" ht="15.75" customHeight="1" x14ac:dyDescent="0.25">
      <c r="D934" s="43"/>
      <c r="E934" s="43"/>
      <c r="F934" s="43"/>
    </row>
    <row r="935" spans="4:6" ht="15.75" customHeight="1" x14ac:dyDescent="0.25">
      <c r="D935" s="43"/>
      <c r="E935" s="43"/>
      <c r="F935" s="43"/>
    </row>
    <row r="936" spans="4:6" ht="15.75" customHeight="1" x14ac:dyDescent="0.25">
      <c r="D936" s="43"/>
      <c r="E936" s="43"/>
      <c r="F936" s="43"/>
    </row>
    <row r="937" spans="4:6" ht="15.75" customHeight="1" x14ac:dyDescent="0.25">
      <c r="D937" s="43"/>
      <c r="E937" s="43"/>
      <c r="F937" s="43"/>
    </row>
    <row r="938" spans="4:6" ht="15.75" customHeight="1" x14ac:dyDescent="0.25">
      <c r="D938" s="43"/>
      <c r="E938" s="43"/>
      <c r="F938" s="43"/>
    </row>
    <row r="939" spans="4:6" ht="15.75" customHeight="1" x14ac:dyDescent="0.25">
      <c r="D939" s="43"/>
      <c r="E939" s="43"/>
      <c r="F939" s="43"/>
    </row>
    <row r="940" spans="4:6" ht="15.75" customHeight="1" x14ac:dyDescent="0.25">
      <c r="D940" s="43"/>
      <c r="E940" s="43"/>
      <c r="F940" s="43"/>
    </row>
    <row r="941" spans="4:6" ht="15.75" customHeight="1" x14ac:dyDescent="0.25">
      <c r="D941" s="43"/>
      <c r="E941" s="43"/>
      <c r="F941" s="43"/>
    </row>
    <row r="942" spans="4:6" ht="15.75" customHeight="1" x14ac:dyDescent="0.25">
      <c r="D942" s="43"/>
      <c r="E942" s="43"/>
      <c r="F942" s="43"/>
    </row>
    <row r="943" spans="4:6" ht="15.75" customHeight="1" x14ac:dyDescent="0.25">
      <c r="D943" s="43"/>
      <c r="E943" s="43"/>
      <c r="F943" s="43"/>
    </row>
    <row r="944" spans="4:6" ht="15.75" customHeight="1" x14ac:dyDescent="0.25">
      <c r="D944" s="43"/>
      <c r="E944" s="43"/>
      <c r="F944" s="43"/>
    </row>
    <row r="945" spans="4:6" ht="15.75" customHeight="1" x14ac:dyDescent="0.25">
      <c r="D945" s="43"/>
      <c r="E945" s="43"/>
      <c r="F945" s="43"/>
    </row>
    <row r="946" spans="4:6" ht="15.75" customHeight="1" x14ac:dyDescent="0.25">
      <c r="D946" s="43"/>
      <c r="E946" s="43"/>
      <c r="F946" s="43"/>
    </row>
    <row r="947" spans="4:6" ht="15.75" customHeight="1" x14ac:dyDescent="0.25">
      <c r="D947" s="43"/>
      <c r="E947" s="43"/>
      <c r="F947" s="43"/>
    </row>
    <row r="948" spans="4:6" ht="15.75" customHeight="1" x14ac:dyDescent="0.25">
      <c r="D948" s="43"/>
      <c r="E948" s="43"/>
      <c r="F948" s="43"/>
    </row>
    <row r="949" spans="4:6" ht="15.75" customHeight="1" x14ac:dyDescent="0.25">
      <c r="D949" s="43"/>
      <c r="E949" s="43"/>
      <c r="F949" s="43"/>
    </row>
    <row r="950" spans="4:6" ht="15.75" customHeight="1" x14ac:dyDescent="0.25">
      <c r="D950" s="43"/>
      <c r="E950" s="43"/>
      <c r="F950" s="43"/>
    </row>
    <row r="951" spans="4:6" ht="15.75" customHeight="1" x14ac:dyDescent="0.25">
      <c r="D951" s="43"/>
      <c r="E951" s="43"/>
      <c r="F951" s="43"/>
    </row>
    <row r="952" spans="4:6" ht="15.75" customHeight="1" x14ac:dyDescent="0.25">
      <c r="D952" s="43"/>
      <c r="E952" s="43"/>
      <c r="F952" s="43"/>
    </row>
    <row r="953" spans="4:6" ht="15.75" customHeight="1" x14ac:dyDescent="0.25">
      <c r="D953" s="43"/>
      <c r="E953" s="43"/>
      <c r="F953" s="43"/>
    </row>
    <row r="954" spans="4:6" ht="15.75" customHeight="1" x14ac:dyDescent="0.25">
      <c r="D954" s="43"/>
      <c r="E954" s="43"/>
      <c r="F954" s="43"/>
    </row>
    <row r="955" spans="4:6" ht="15.75" customHeight="1" x14ac:dyDescent="0.25">
      <c r="D955" s="43"/>
      <c r="E955" s="43"/>
      <c r="F955" s="43"/>
    </row>
    <row r="956" spans="4:6" ht="15.75" customHeight="1" x14ac:dyDescent="0.25">
      <c r="D956" s="43"/>
      <c r="E956" s="43"/>
      <c r="F956" s="43"/>
    </row>
    <row r="957" spans="4:6" ht="15.75" customHeight="1" x14ac:dyDescent="0.25">
      <c r="D957" s="43"/>
      <c r="E957" s="43"/>
      <c r="F957" s="43"/>
    </row>
    <row r="958" spans="4:6" ht="15.75" customHeight="1" x14ac:dyDescent="0.25">
      <c r="D958" s="43"/>
      <c r="E958" s="43"/>
      <c r="F958" s="43"/>
    </row>
    <row r="959" spans="4:6" ht="15.75" customHeight="1" x14ac:dyDescent="0.25">
      <c r="D959" s="43"/>
      <c r="E959" s="43"/>
      <c r="F959" s="43"/>
    </row>
    <row r="960" spans="4:6" ht="15.75" customHeight="1" x14ac:dyDescent="0.25">
      <c r="D960" s="43"/>
      <c r="E960" s="43"/>
      <c r="F960" s="43"/>
    </row>
    <row r="961" spans="4:6" ht="15.75" customHeight="1" x14ac:dyDescent="0.25">
      <c r="D961" s="43"/>
      <c r="E961" s="43"/>
      <c r="F961" s="43"/>
    </row>
    <row r="962" spans="4:6" ht="15.75" customHeight="1" x14ac:dyDescent="0.25">
      <c r="D962" s="43"/>
      <c r="E962" s="43"/>
      <c r="F962" s="43"/>
    </row>
    <row r="963" spans="4:6" ht="15.75" customHeight="1" x14ac:dyDescent="0.25">
      <c r="D963" s="43"/>
      <c r="E963" s="43"/>
      <c r="F963" s="43"/>
    </row>
    <row r="964" spans="4:6" ht="15.75" customHeight="1" x14ac:dyDescent="0.25">
      <c r="D964" s="43"/>
      <c r="E964" s="43"/>
      <c r="F964" s="43"/>
    </row>
    <row r="965" spans="4:6" ht="15.75" customHeight="1" x14ac:dyDescent="0.25">
      <c r="D965" s="43"/>
      <c r="E965" s="43"/>
      <c r="F965" s="43"/>
    </row>
    <row r="966" spans="4:6" ht="15.75" customHeight="1" x14ac:dyDescent="0.25">
      <c r="D966" s="43"/>
      <c r="E966" s="43"/>
      <c r="F966" s="43"/>
    </row>
    <row r="967" spans="4:6" ht="15.75" customHeight="1" x14ac:dyDescent="0.25">
      <c r="D967" s="43"/>
      <c r="E967" s="43"/>
      <c r="F967" s="43"/>
    </row>
    <row r="968" spans="4:6" ht="15.75" customHeight="1" x14ac:dyDescent="0.25">
      <c r="D968" s="43"/>
      <c r="E968" s="43"/>
      <c r="F968" s="43"/>
    </row>
    <row r="969" spans="4:6" ht="15.75" customHeight="1" x14ac:dyDescent="0.25">
      <c r="D969" s="43"/>
      <c r="E969" s="43"/>
      <c r="F969" s="43"/>
    </row>
    <row r="970" spans="4:6" ht="15.75" customHeight="1" x14ac:dyDescent="0.25">
      <c r="D970" s="43"/>
      <c r="E970" s="43"/>
      <c r="F970" s="43"/>
    </row>
    <row r="971" spans="4:6" ht="15.75" customHeight="1" x14ac:dyDescent="0.25">
      <c r="D971" s="43"/>
      <c r="E971" s="43"/>
      <c r="F971" s="43"/>
    </row>
    <row r="972" spans="4:6" ht="15.75" customHeight="1" x14ac:dyDescent="0.25">
      <c r="D972" s="43"/>
      <c r="E972" s="43"/>
      <c r="F972" s="43"/>
    </row>
    <row r="973" spans="4:6" ht="15.75" customHeight="1" x14ac:dyDescent="0.25">
      <c r="D973" s="43"/>
      <c r="E973" s="43"/>
      <c r="F973" s="43"/>
    </row>
    <row r="974" spans="4:6" ht="15.75" customHeight="1" x14ac:dyDescent="0.25">
      <c r="D974" s="43"/>
      <c r="E974" s="43"/>
      <c r="F974" s="43"/>
    </row>
    <row r="975" spans="4:6" ht="15.75" customHeight="1" x14ac:dyDescent="0.25">
      <c r="D975" s="43"/>
      <c r="E975" s="43"/>
      <c r="F975" s="43"/>
    </row>
    <row r="976" spans="4:6" ht="15.75" customHeight="1" x14ac:dyDescent="0.25">
      <c r="D976" s="43"/>
      <c r="E976" s="43"/>
      <c r="F976" s="43"/>
    </row>
    <row r="977" spans="4:6" ht="15.75" customHeight="1" x14ac:dyDescent="0.25">
      <c r="D977" s="43"/>
      <c r="E977" s="43"/>
      <c r="F977" s="43"/>
    </row>
    <row r="978" spans="4:6" ht="15.75" customHeight="1" x14ac:dyDescent="0.25">
      <c r="D978" s="43"/>
      <c r="E978" s="43"/>
      <c r="F978" s="43"/>
    </row>
    <row r="979" spans="4:6" ht="15.75" customHeight="1" x14ac:dyDescent="0.25">
      <c r="D979" s="43"/>
      <c r="E979" s="43"/>
      <c r="F979" s="43"/>
    </row>
    <row r="980" spans="4:6" ht="15.75" customHeight="1" x14ac:dyDescent="0.25">
      <c r="D980" s="43"/>
      <c r="E980" s="43"/>
      <c r="F980" s="43"/>
    </row>
    <row r="981" spans="4:6" ht="15.75" customHeight="1" x14ac:dyDescent="0.25">
      <c r="D981" s="43"/>
      <c r="E981" s="43"/>
      <c r="F981" s="43"/>
    </row>
    <row r="982" spans="4:6" ht="15.75" customHeight="1" x14ac:dyDescent="0.25">
      <c r="D982" s="43"/>
      <c r="E982" s="43"/>
      <c r="F982" s="43"/>
    </row>
    <row r="983" spans="4:6" ht="15.75" customHeight="1" x14ac:dyDescent="0.25">
      <c r="D983" s="43"/>
      <c r="E983" s="43"/>
      <c r="F983" s="43"/>
    </row>
    <row r="984" spans="4:6" ht="15.75" customHeight="1" x14ac:dyDescent="0.25">
      <c r="D984" s="43"/>
      <c r="E984" s="43"/>
      <c r="F984" s="43"/>
    </row>
    <row r="985" spans="4:6" ht="15.75" customHeight="1" x14ac:dyDescent="0.25">
      <c r="D985" s="43"/>
      <c r="E985" s="43"/>
      <c r="F985" s="43"/>
    </row>
    <row r="986" spans="4:6" ht="15.75" customHeight="1" x14ac:dyDescent="0.25">
      <c r="D986" s="43"/>
      <c r="E986" s="43"/>
      <c r="F986" s="43"/>
    </row>
    <row r="987" spans="4:6" ht="15.75" customHeight="1" x14ac:dyDescent="0.25">
      <c r="D987" s="43"/>
      <c r="E987" s="43"/>
      <c r="F987" s="43"/>
    </row>
    <row r="988" spans="4:6" ht="15.75" customHeight="1" x14ac:dyDescent="0.25">
      <c r="D988" s="43"/>
      <c r="E988" s="43"/>
      <c r="F988" s="43"/>
    </row>
    <row r="989" spans="4:6" ht="15.75" customHeight="1" x14ac:dyDescent="0.25">
      <c r="D989" s="43"/>
      <c r="E989" s="43"/>
      <c r="F989" s="43"/>
    </row>
    <row r="990" spans="4:6" ht="15.75" customHeight="1" x14ac:dyDescent="0.25">
      <c r="D990" s="43"/>
      <c r="E990" s="43"/>
      <c r="F990" s="43"/>
    </row>
    <row r="991" spans="4:6" ht="15.75" customHeight="1" x14ac:dyDescent="0.25">
      <c r="D991" s="43"/>
      <c r="E991" s="43"/>
      <c r="F991" s="43"/>
    </row>
    <row r="992" spans="4:6" ht="15.75" customHeight="1" x14ac:dyDescent="0.25">
      <c r="D992" s="43"/>
      <c r="E992" s="43"/>
      <c r="F992" s="43"/>
    </row>
    <row r="993" spans="4:6" ht="15.75" customHeight="1" x14ac:dyDescent="0.25">
      <c r="D993" s="43"/>
      <c r="E993" s="43"/>
      <c r="F993" s="43"/>
    </row>
    <row r="994" spans="4:6" ht="15.75" customHeight="1" x14ac:dyDescent="0.25">
      <c r="D994" s="43"/>
      <c r="E994" s="43"/>
      <c r="F994" s="43"/>
    </row>
    <row r="995" spans="4:6" ht="15.75" customHeight="1" x14ac:dyDescent="0.25">
      <c r="D995" s="43"/>
      <c r="E995" s="43"/>
      <c r="F995" s="43"/>
    </row>
    <row r="996" spans="4:6" ht="15.75" customHeight="1" x14ac:dyDescent="0.25">
      <c r="D996" s="43"/>
      <c r="E996" s="43"/>
      <c r="F996" s="43"/>
    </row>
    <row r="997" spans="4:6" ht="15.75" customHeight="1" x14ac:dyDescent="0.25">
      <c r="D997" s="43"/>
      <c r="E997" s="43"/>
      <c r="F997" s="43"/>
    </row>
    <row r="998" spans="4:6" ht="15.75" customHeight="1" x14ac:dyDescent="0.25">
      <c r="D998" s="43"/>
      <c r="E998" s="43"/>
      <c r="F998" s="43"/>
    </row>
    <row r="999" spans="4:6" ht="15.75" customHeight="1" x14ac:dyDescent="0.25">
      <c r="D999" s="43"/>
      <c r="E999" s="43"/>
      <c r="F999" s="43"/>
    </row>
    <row r="1000" spans="4:6" ht="15.75" customHeight="1" x14ac:dyDescent="0.25">
      <c r="D1000" s="43"/>
      <c r="E1000" s="43"/>
      <c r="F1000" s="43"/>
    </row>
  </sheetData>
  <mergeCells count="66">
    <mergeCell ref="E47:E50"/>
    <mergeCell ref="F47:F50"/>
    <mergeCell ref="D39:D42"/>
    <mergeCell ref="E39:E42"/>
    <mergeCell ref="F39:F42"/>
    <mergeCell ref="D43:D46"/>
    <mergeCell ref="E43:E46"/>
    <mergeCell ref="F43:F46"/>
    <mergeCell ref="D47:D50"/>
    <mergeCell ref="E59:E62"/>
    <mergeCell ref="F59:F62"/>
    <mergeCell ref="D51:D54"/>
    <mergeCell ref="E51:E54"/>
    <mergeCell ref="F51:F54"/>
    <mergeCell ref="D55:D58"/>
    <mergeCell ref="E55:E58"/>
    <mergeCell ref="F55:F58"/>
    <mergeCell ref="D59:D62"/>
    <mergeCell ref="F71:F74"/>
    <mergeCell ref="D63:D66"/>
    <mergeCell ref="E63:E66"/>
    <mergeCell ref="F63:F66"/>
    <mergeCell ref="D67:D70"/>
    <mergeCell ref="E67:E70"/>
    <mergeCell ref="F67:F70"/>
    <mergeCell ref="D71:D74"/>
    <mergeCell ref="E11:E14"/>
    <mergeCell ref="F11:F14"/>
    <mergeCell ref="D3:D6"/>
    <mergeCell ref="E3:E6"/>
    <mergeCell ref="F3:F6"/>
    <mergeCell ref="D7:D10"/>
    <mergeCell ref="E7:E10"/>
    <mergeCell ref="F7:F10"/>
    <mergeCell ref="D11:D14"/>
    <mergeCell ref="E23:E26"/>
    <mergeCell ref="F23:F26"/>
    <mergeCell ref="D15:D18"/>
    <mergeCell ref="E15:E18"/>
    <mergeCell ref="F15:F18"/>
    <mergeCell ref="D19:D22"/>
    <mergeCell ref="E19:E22"/>
    <mergeCell ref="F19:F22"/>
    <mergeCell ref="D23:D26"/>
    <mergeCell ref="D27:D30"/>
    <mergeCell ref="E27:E30"/>
    <mergeCell ref="F27:F30"/>
    <mergeCell ref="D31:D34"/>
    <mergeCell ref="E31:E34"/>
    <mergeCell ref="F31:F34"/>
    <mergeCell ref="D87:D90"/>
    <mergeCell ref="E87:E90"/>
    <mergeCell ref="F87:F90"/>
    <mergeCell ref="E35:E38"/>
    <mergeCell ref="F35:F38"/>
    <mergeCell ref="D35:D38"/>
    <mergeCell ref="E83:E86"/>
    <mergeCell ref="F83:F86"/>
    <mergeCell ref="D75:D78"/>
    <mergeCell ref="E75:E78"/>
    <mergeCell ref="F75:F78"/>
    <mergeCell ref="D79:D82"/>
    <mergeCell ref="E79:E82"/>
    <mergeCell ref="F79:F82"/>
    <mergeCell ref="D83:D86"/>
    <mergeCell ref="E71:E7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B3:I1000"/>
  <sheetViews>
    <sheetView topLeftCell="A4" workbookViewId="0">
      <selection activeCell="D25" sqref="D25"/>
    </sheetView>
  </sheetViews>
  <sheetFormatPr baseColWidth="10" defaultColWidth="14.42578125" defaultRowHeight="15" customHeight="1" x14ac:dyDescent="0.25"/>
  <cols>
    <col min="1" max="2" width="11.42578125" customWidth="1"/>
    <col min="3" max="7" width="18.28515625" customWidth="1"/>
    <col min="8" max="26" width="11.42578125" customWidth="1"/>
  </cols>
  <sheetData>
    <row r="3" spans="2:9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9" x14ac:dyDescent="0.25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9" ht="15.75" x14ac:dyDescent="0.25">
      <c r="B5" s="66" t="s">
        <v>71</v>
      </c>
      <c r="C5" s="67">
        <v>137500</v>
      </c>
      <c r="D5" s="68" t="s">
        <v>72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</row>
    <row r="6" spans="2:9" x14ac:dyDescent="0.25">
      <c r="B6" s="256" t="s">
        <v>77</v>
      </c>
      <c r="C6" s="257"/>
      <c r="D6" s="258"/>
      <c r="E6" s="73">
        <v>2929666</v>
      </c>
      <c r="F6" s="70" t="s">
        <v>78</v>
      </c>
      <c r="G6" s="129">
        <v>45355</v>
      </c>
      <c r="H6" s="129">
        <f>G7</f>
        <v>45692</v>
      </c>
      <c r="I6" s="75"/>
    </row>
    <row r="7" spans="2:9" x14ac:dyDescent="0.25">
      <c r="B7" s="259"/>
      <c r="C7" s="260"/>
      <c r="D7" s="261"/>
      <c r="E7" s="76"/>
      <c r="F7" s="77" t="s">
        <v>79</v>
      </c>
      <c r="G7" s="74">
        <f>EDATE(G6,11)</f>
        <v>45692</v>
      </c>
      <c r="H7" s="129">
        <f>EDATE(H6,6)</f>
        <v>45873</v>
      </c>
      <c r="I7" s="78"/>
    </row>
    <row r="8" spans="2:9" x14ac:dyDescent="0.25">
      <c r="B8" s="79" t="s">
        <v>65</v>
      </c>
      <c r="C8" s="130" t="s">
        <v>98</v>
      </c>
      <c r="D8" s="80" t="s">
        <v>80</v>
      </c>
      <c r="E8" s="81">
        <v>2024</v>
      </c>
      <c r="F8" s="82" t="s">
        <v>81</v>
      </c>
      <c r="G8" s="83">
        <v>3</v>
      </c>
      <c r="H8" s="84" t="s">
        <v>82</v>
      </c>
      <c r="I8" s="80"/>
    </row>
    <row r="9" spans="2:9" ht="19.5" thickBot="1" x14ac:dyDescent="0.35">
      <c r="B9" s="85" t="s">
        <v>83</v>
      </c>
      <c r="C9" s="86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</row>
    <row r="10" spans="2:9" ht="15.6" customHeight="1" x14ac:dyDescent="0.25">
      <c r="B10" s="194">
        <v>0.25</v>
      </c>
      <c r="C10" s="100" t="s">
        <v>93</v>
      </c>
      <c r="D10" s="100" t="s">
        <v>93</v>
      </c>
      <c r="E10" s="100" t="s">
        <v>93</v>
      </c>
      <c r="F10" s="100" t="s">
        <v>93</v>
      </c>
      <c r="G10" s="100" t="s">
        <v>93</v>
      </c>
      <c r="H10" s="92"/>
      <c r="I10" s="93"/>
    </row>
    <row r="11" spans="2:9" ht="18.75" x14ac:dyDescent="0.25">
      <c r="B11" s="195"/>
      <c r="C11" s="103" t="s">
        <v>144</v>
      </c>
      <c r="D11" s="103" t="s">
        <v>144</v>
      </c>
      <c r="E11" s="103" t="s">
        <v>144</v>
      </c>
      <c r="F11" s="103" t="s">
        <v>144</v>
      </c>
      <c r="G11" s="103" t="s">
        <v>144</v>
      </c>
      <c r="H11" s="95"/>
      <c r="I11" s="96">
        <f>COUNTA(C11:H11)*3</f>
        <v>15</v>
      </c>
    </row>
    <row r="12" spans="2:9" ht="16.149999999999999" customHeight="1" thickBot="1" x14ac:dyDescent="0.3">
      <c r="B12" s="196">
        <v>0.3611111111111111</v>
      </c>
      <c r="C12" s="97" t="str">
        <f t="shared" ref="C12:F12" si="0">$H$8</f>
        <v>Ambiente 405</v>
      </c>
      <c r="D12" s="97" t="str">
        <f t="shared" si="0"/>
        <v>Ambiente 405</v>
      </c>
      <c r="E12" s="97" t="str">
        <f t="shared" si="0"/>
        <v>Ambiente 405</v>
      </c>
      <c r="F12" s="97" t="str">
        <f t="shared" si="0"/>
        <v>Ambiente 405</v>
      </c>
      <c r="G12" s="97" t="s">
        <v>82</v>
      </c>
      <c r="H12" s="98"/>
      <c r="I12" s="99"/>
    </row>
    <row r="13" spans="2:9" ht="15.75" x14ac:dyDescent="0.25">
      <c r="B13" s="191">
        <v>0.375</v>
      </c>
      <c r="C13" s="91" t="s">
        <v>91</v>
      </c>
      <c r="D13" s="91" t="s">
        <v>91</v>
      </c>
      <c r="E13" s="213" t="s">
        <v>143</v>
      </c>
      <c r="F13" s="91" t="s">
        <v>91</v>
      </c>
      <c r="G13" s="91" t="s">
        <v>91</v>
      </c>
      <c r="H13" s="101"/>
      <c r="I13" s="102"/>
    </row>
    <row r="14" spans="2:9" ht="18.75" x14ac:dyDescent="0.25">
      <c r="B14" s="191"/>
      <c r="C14" s="94" t="s">
        <v>92</v>
      </c>
      <c r="D14" s="94" t="s">
        <v>92</v>
      </c>
      <c r="E14" s="214" t="s">
        <v>107</v>
      </c>
      <c r="F14" s="94" t="s">
        <v>92</v>
      </c>
      <c r="G14" s="94" t="s">
        <v>92</v>
      </c>
      <c r="H14" s="104"/>
      <c r="I14" s="96">
        <f>COUNTA(C14:H14)*3</f>
        <v>15</v>
      </c>
    </row>
    <row r="15" spans="2:9" ht="16.5" thickBot="1" x14ac:dyDescent="0.3">
      <c r="B15" s="192">
        <v>0.48958333333333331</v>
      </c>
      <c r="C15" s="105" t="str">
        <f t="shared" ref="C15:G15" si="1">$H$8</f>
        <v>Ambiente 405</v>
      </c>
      <c r="D15" s="105" t="str">
        <f t="shared" si="1"/>
        <v>Ambiente 405</v>
      </c>
      <c r="E15" s="215" t="s">
        <v>97</v>
      </c>
      <c r="F15" s="105" t="str">
        <f t="shared" si="1"/>
        <v>Ambiente 405</v>
      </c>
      <c r="G15" s="105" t="str">
        <f t="shared" si="1"/>
        <v>Ambiente 405</v>
      </c>
      <c r="H15" s="106"/>
      <c r="I15" s="107"/>
    </row>
    <row r="16" spans="2:9" ht="24" x14ac:dyDescent="0.25">
      <c r="B16" s="190">
        <v>0.50694444444444442</v>
      </c>
      <c r="C16" s="100" t="s">
        <v>93</v>
      </c>
      <c r="D16" s="100" t="s">
        <v>93</v>
      </c>
      <c r="E16" s="100" t="s">
        <v>93</v>
      </c>
      <c r="F16" s="100" t="s">
        <v>93</v>
      </c>
      <c r="G16" s="216" t="s">
        <v>103</v>
      </c>
      <c r="H16" s="92"/>
      <c r="I16" s="93"/>
    </row>
    <row r="17" spans="2:9" ht="18.75" x14ac:dyDescent="0.25">
      <c r="B17" s="191"/>
      <c r="C17" s="103" t="s">
        <v>144</v>
      </c>
      <c r="D17" s="103" t="s">
        <v>144</v>
      </c>
      <c r="E17" s="103" t="s">
        <v>144</v>
      </c>
      <c r="F17" s="103" t="s">
        <v>144</v>
      </c>
      <c r="G17" s="217" t="s">
        <v>104</v>
      </c>
      <c r="H17" s="104"/>
      <c r="I17" s="96">
        <f>COUNTA(C17:H17)*3</f>
        <v>15</v>
      </c>
    </row>
    <row r="18" spans="2:9" ht="16.5" thickBot="1" x14ac:dyDescent="0.3">
      <c r="B18" s="197">
        <v>0.625</v>
      </c>
      <c r="C18" s="97" t="str">
        <f t="shared" ref="C18:D18" si="2">$H$8</f>
        <v>Ambiente 405</v>
      </c>
      <c r="D18" s="97" t="str">
        <f t="shared" si="2"/>
        <v>Ambiente 405</v>
      </c>
      <c r="E18" s="105" t="str">
        <f t="shared" ref="E18" si="3">$H$8</f>
        <v>Ambiente 405</v>
      </c>
      <c r="F18" s="105" t="str">
        <f t="shared" ref="F18:G18" si="4">$H$8</f>
        <v>Ambiente 405</v>
      </c>
      <c r="G18" s="215" t="str">
        <f t="shared" si="4"/>
        <v>Ambiente 405</v>
      </c>
      <c r="H18" s="98"/>
      <c r="I18" s="99"/>
    </row>
    <row r="19" spans="2:9" ht="15.75" x14ac:dyDescent="0.25">
      <c r="B19" s="198">
        <v>0.63888888888888884</v>
      </c>
      <c r="C19" s="100"/>
      <c r="D19" s="100"/>
      <c r="E19" s="100"/>
      <c r="F19" s="108"/>
      <c r="G19" s="108"/>
      <c r="H19" s="92"/>
      <c r="I19" s="93"/>
    </row>
    <row r="20" spans="2:9" ht="18.75" x14ac:dyDescent="0.25">
      <c r="B20" s="199"/>
      <c r="C20" s="103"/>
      <c r="D20" s="103"/>
      <c r="E20" s="103"/>
      <c r="F20" s="110"/>
      <c r="G20" s="110"/>
      <c r="H20" s="104"/>
      <c r="I20" s="96">
        <f>COUNTA(C20:H20)*3</f>
        <v>0</v>
      </c>
    </row>
    <row r="21" spans="2:9" ht="15.75" customHeight="1" thickBot="1" x14ac:dyDescent="0.3">
      <c r="B21" s="193">
        <v>0.73958333333333337</v>
      </c>
      <c r="C21" s="97"/>
      <c r="D21" s="97"/>
      <c r="E21" s="97"/>
      <c r="F21" s="112"/>
      <c r="G21" s="105"/>
      <c r="H21" s="106"/>
      <c r="I21" s="107"/>
    </row>
    <row r="22" spans="2:9" ht="15.75" customHeight="1" x14ac:dyDescent="0.25">
      <c r="B22" s="177">
        <v>0.75</v>
      </c>
      <c r="C22" s="100"/>
      <c r="D22" s="108"/>
      <c r="E22" s="108"/>
      <c r="F22" s="108"/>
      <c r="G22" s="108"/>
      <c r="H22" s="92"/>
      <c r="I22" s="93"/>
    </row>
    <row r="23" spans="2:9" ht="15.75" customHeight="1" x14ac:dyDescent="0.25">
      <c r="B23" s="176"/>
      <c r="C23" s="109"/>
      <c r="D23" s="110"/>
      <c r="E23" s="110"/>
      <c r="F23" s="110"/>
      <c r="G23" s="110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31"/>
      <c r="D24" s="132"/>
      <c r="E24" s="132"/>
      <c r="F24" s="132"/>
      <c r="G24" s="132"/>
      <c r="H24" s="98"/>
      <c r="I24" s="99"/>
    </row>
    <row r="25" spans="2:9" ht="15.75" customHeight="1" x14ac:dyDescent="0.25">
      <c r="B25" s="177">
        <v>0.83333333333333337</v>
      </c>
      <c r="C25" s="133"/>
      <c r="D25" s="134"/>
      <c r="E25" s="134"/>
      <c r="F25" s="134"/>
      <c r="G25" s="134"/>
      <c r="H25" s="101"/>
      <c r="I25" s="102"/>
    </row>
    <row r="26" spans="2:9" ht="15.75" customHeight="1" x14ac:dyDescent="0.25">
      <c r="B26" s="176"/>
      <c r="C26" s="109"/>
      <c r="D26" s="110"/>
      <c r="E26" s="110"/>
      <c r="F26" s="110"/>
      <c r="G26" s="110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11"/>
      <c r="D27" s="112"/>
      <c r="E27" s="112"/>
      <c r="F27" s="112"/>
      <c r="G27" s="112"/>
      <c r="H27" s="106"/>
      <c r="I27" s="107"/>
    </row>
    <row r="28" spans="2:9" ht="15.75" customHeight="1" thickBot="1" x14ac:dyDescent="0.3">
      <c r="B28" s="173" t="s">
        <v>94</v>
      </c>
      <c r="C28" s="123"/>
      <c r="D28" s="124"/>
      <c r="E28" s="124"/>
      <c r="F28" s="124"/>
      <c r="G28" s="124"/>
      <c r="H28" s="125"/>
      <c r="I28" s="174">
        <f>SUM(I10:I27)</f>
        <v>45</v>
      </c>
    </row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G3"/>
    <mergeCell ref="H3:H4"/>
    <mergeCell ref="C4:G4"/>
    <mergeCell ref="B6:D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3:I1000"/>
  <sheetViews>
    <sheetView topLeftCell="A7" workbookViewId="0">
      <selection activeCell="G8" sqref="G8"/>
    </sheetView>
  </sheetViews>
  <sheetFormatPr baseColWidth="10" defaultColWidth="14.42578125" defaultRowHeight="15" customHeight="1" x14ac:dyDescent="0.25"/>
  <cols>
    <col min="1" max="2" width="11.42578125" customWidth="1"/>
    <col min="3" max="7" width="18.28515625" customWidth="1"/>
    <col min="8" max="18" width="11.42578125" customWidth="1"/>
  </cols>
  <sheetData>
    <row r="3" spans="2:9" ht="15" customHeight="1" thickBot="1" x14ac:dyDescent="0.3"/>
    <row r="4" spans="2:9" ht="15" customHeight="1" x14ac:dyDescent="0.25">
      <c r="B4" s="249" t="s">
        <v>67</v>
      </c>
      <c r="C4" s="251" t="s">
        <v>68</v>
      </c>
      <c r="D4" s="252"/>
      <c r="E4" s="252"/>
      <c r="F4" s="252"/>
      <c r="G4" s="252"/>
      <c r="H4" s="253" t="s">
        <v>69</v>
      </c>
      <c r="I4" s="65"/>
    </row>
    <row r="5" spans="2:9" ht="15.75" thickBot="1" x14ac:dyDescent="0.3">
      <c r="B5" s="250"/>
      <c r="C5" s="254" t="s">
        <v>70</v>
      </c>
      <c r="D5" s="255"/>
      <c r="E5" s="255"/>
      <c r="F5" s="255"/>
      <c r="G5" s="255"/>
      <c r="H5" s="250"/>
      <c r="I5" s="171"/>
    </row>
    <row r="6" spans="2:9" ht="15" customHeight="1" thickBot="1" x14ac:dyDescent="0.3">
      <c r="B6" s="66" t="s">
        <v>71</v>
      </c>
      <c r="C6" s="67">
        <v>137500</v>
      </c>
      <c r="D6" s="68" t="s">
        <v>72</v>
      </c>
      <c r="E6" s="69" t="s">
        <v>73</v>
      </c>
      <c r="F6" s="70" t="s">
        <v>74</v>
      </c>
      <c r="G6" s="71" t="s">
        <v>75</v>
      </c>
      <c r="H6" s="71" t="s">
        <v>76</v>
      </c>
      <c r="I6" s="72"/>
    </row>
    <row r="7" spans="2:9" ht="15.75" customHeight="1" thickBot="1" x14ac:dyDescent="0.3">
      <c r="B7" s="256" t="s">
        <v>77</v>
      </c>
      <c r="C7" s="257"/>
      <c r="D7" s="258"/>
      <c r="E7" s="172">
        <v>3027364</v>
      </c>
      <c r="F7" s="70" t="s">
        <v>78</v>
      </c>
      <c r="G7" s="129">
        <v>45468</v>
      </c>
      <c r="H7" s="129">
        <v>45819</v>
      </c>
      <c r="I7" s="75"/>
    </row>
    <row r="8" spans="2:9" ht="15.75" thickBot="1" x14ac:dyDescent="0.3">
      <c r="B8" s="259"/>
      <c r="C8" s="260"/>
      <c r="D8" s="261"/>
      <c r="E8" s="76" t="s">
        <v>100</v>
      </c>
      <c r="F8" s="77" t="s">
        <v>79</v>
      </c>
      <c r="G8" s="74">
        <v>45818</v>
      </c>
      <c r="H8" s="129">
        <v>46001</v>
      </c>
      <c r="I8" s="78"/>
    </row>
    <row r="9" spans="2:9" ht="15.75" thickBot="1" x14ac:dyDescent="0.3">
      <c r="B9" s="79" t="s">
        <v>65</v>
      </c>
      <c r="C9" s="130" t="s">
        <v>98</v>
      </c>
      <c r="D9" s="80" t="s">
        <v>80</v>
      </c>
      <c r="E9" s="81">
        <v>2024</v>
      </c>
      <c r="F9" s="82" t="s">
        <v>81</v>
      </c>
      <c r="G9" s="83">
        <v>3</v>
      </c>
      <c r="H9" s="126" t="s">
        <v>95</v>
      </c>
      <c r="I9" s="80"/>
    </row>
    <row r="10" spans="2:9" ht="19.5" thickBot="1" x14ac:dyDescent="0.35">
      <c r="B10" s="85" t="s">
        <v>83</v>
      </c>
      <c r="C10" s="86" t="s">
        <v>84</v>
      </c>
      <c r="D10" s="87" t="s">
        <v>85</v>
      </c>
      <c r="E10" s="87" t="s">
        <v>86</v>
      </c>
      <c r="F10" s="88" t="s">
        <v>87</v>
      </c>
      <c r="G10" s="89" t="s">
        <v>88</v>
      </c>
      <c r="H10" s="90" t="s">
        <v>89</v>
      </c>
      <c r="I10" s="89" t="s">
        <v>90</v>
      </c>
    </row>
    <row r="11" spans="2:9" ht="15.75" x14ac:dyDescent="0.25">
      <c r="B11" s="194">
        <v>0.25</v>
      </c>
      <c r="C11" s="100" t="s">
        <v>93</v>
      </c>
      <c r="D11" s="100" t="s">
        <v>93</v>
      </c>
      <c r="E11" s="100" t="s">
        <v>93</v>
      </c>
      <c r="F11" s="100" t="s">
        <v>93</v>
      </c>
      <c r="G11" s="100" t="s">
        <v>93</v>
      </c>
      <c r="H11" s="92"/>
      <c r="I11" s="93"/>
    </row>
    <row r="12" spans="2:9" ht="18.75" x14ac:dyDescent="0.25">
      <c r="B12" s="195"/>
      <c r="C12" s="103" t="s">
        <v>96</v>
      </c>
      <c r="D12" s="103" t="s">
        <v>96</v>
      </c>
      <c r="E12" s="103" t="s">
        <v>96</v>
      </c>
      <c r="F12" s="103" t="s">
        <v>96</v>
      </c>
      <c r="G12" s="103" t="s">
        <v>96</v>
      </c>
      <c r="H12" s="95"/>
      <c r="I12" s="96">
        <f>COUNTA(C12:H12)*3</f>
        <v>15</v>
      </c>
    </row>
    <row r="13" spans="2:9" ht="16.5" thickBot="1" x14ac:dyDescent="0.3">
      <c r="B13" s="196">
        <v>0.3611111111111111</v>
      </c>
      <c r="C13" s="97" t="s">
        <v>102</v>
      </c>
      <c r="D13" s="97" t="s">
        <v>102</v>
      </c>
      <c r="E13" s="97" t="s">
        <v>102</v>
      </c>
      <c r="F13" s="97" t="s">
        <v>102</v>
      </c>
      <c r="G13" s="97" t="s">
        <v>102</v>
      </c>
      <c r="H13" s="98"/>
      <c r="I13" s="99"/>
    </row>
    <row r="14" spans="2:9" ht="15.75" x14ac:dyDescent="0.25">
      <c r="B14" s="191">
        <v>0.375</v>
      </c>
      <c r="C14" s="91" t="s">
        <v>91</v>
      </c>
      <c r="D14" s="91" t="s">
        <v>91</v>
      </c>
      <c r="E14" s="91" t="s">
        <v>91</v>
      </c>
      <c r="F14" s="91" t="s">
        <v>91</v>
      </c>
      <c r="G14" s="91" t="s">
        <v>91</v>
      </c>
      <c r="H14" s="101"/>
      <c r="I14" s="102"/>
    </row>
    <row r="15" spans="2:9" ht="18.75" x14ac:dyDescent="0.25">
      <c r="B15" s="191"/>
      <c r="C15" s="103" t="s">
        <v>140</v>
      </c>
      <c r="D15" s="103" t="s">
        <v>140</v>
      </c>
      <c r="E15" s="103" t="s">
        <v>140</v>
      </c>
      <c r="F15" s="103" t="s">
        <v>140</v>
      </c>
      <c r="G15" s="103" t="s">
        <v>140</v>
      </c>
      <c r="H15" s="104"/>
      <c r="I15" s="96">
        <f>COUNTA(C15:H15)*3</f>
        <v>15</v>
      </c>
    </row>
    <row r="16" spans="2:9" ht="16.5" thickBot="1" x14ac:dyDescent="0.3">
      <c r="B16" s="192">
        <v>0.48958333333333331</v>
      </c>
      <c r="C16" s="97" t="s">
        <v>102</v>
      </c>
      <c r="D16" s="97" t="s">
        <v>102</v>
      </c>
      <c r="E16" s="97" t="s">
        <v>102</v>
      </c>
      <c r="F16" s="97" t="s">
        <v>102</v>
      </c>
      <c r="G16" s="97" t="s">
        <v>102</v>
      </c>
      <c r="H16" s="106"/>
      <c r="I16" s="107"/>
    </row>
    <row r="17" spans="2:9" ht="15.75" x14ac:dyDescent="0.25">
      <c r="B17" s="190">
        <v>0.50694444444444442</v>
      </c>
      <c r="C17" s="108" t="s">
        <v>93</v>
      </c>
      <c r="D17" s="108" t="s">
        <v>93</v>
      </c>
      <c r="E17" s="210" t="s">
        <v>141</v>
      </c>
      <c r="F17" s="108"/>
      <c r="G17" s="108"/>
      <c r="H17" s="92"/>
      <c r="I17" s="93"/>
    </row>
    <row r="18" spans="2:9" ht="18.75" x14ac:dyDescent="0.25">
      <c r="B18" s="191"/>
      <c r="C18" s="108" t="s">
        <v>96</v>
      </c>
      <c r="D18" s="108" t="s">
        <v>96</v>
      </c>
      <c r="E18" s="211" t="s">
        <v>104</v>
      </c>
      <c r="F18" s="110"/>
      <c r="G18" s="110"/>
      <c r="H18" s="104"/>
      <c r="I18" s="96">
        <f>COUNTA(C18:H18)*3</f>
        <v>9</v>
      </c>
    </row>
    <row r="19" spans="2:9" ht="16.5" thickBot="1" x14ac:dyDescent="0.3">
      <c r="B19" s="197">
        <v>0.625</v>
      </c>
      <c r="C19" s="97" t="s">
        <v>95</v>
      </c>
      <c r="D19" s="97" t="s">
        <v>95</v>
      </c>
      <c r="E19" s="212" t="s">
        <v>105</v>
      </c>
      <c r="F19" s="97"/>
      <c r="G19" s="97"/>
      <c r="H19" s="98"/>
      <c r="I19" s="99"/>
    </row>
    <row r="20" spans="2:9" ht="15.75" x14ac:dyDescent="0.25">
      <c r="B20" s="198">
        <v>0.63888888888888884</v>
      </c>
      <c r="C20" s="210" t="s">
        <v>142</v>
      </c>
      <c r="D20" s="108"/>
      <c r="E20" s="108"/>
      <c r="F20" s="108"/>
      <c r="G20" s="108"/>
      <c r="H20" s="92"/>
      <c r="I20" s="93"/>
    </row>
    <row r="21" spans="2:9" ht="15.75" customHeight="1" x14ac:dyDescent="0.25">
      <c r="B21" s="199"/>
      <c r="C21" s="211" t="s">
        <v>112</v>
      </c>
      <c r="D21" s="110"/>
      <c r="E21" s="110"/>
      <c r="F21" s="110"/>
      <c r="G21" s="110"/>
      <c r="H21" s="104"/>
      <c r="I21" s="96">
        <f>COUNTA(C21:H21)*3</f>
        <v>3</v>
      </c>
    </row>
    <row r="22" spans="2:9" ht="15.75" customHeight="1" thickBot="1" x14ac:dyDescent="0.3">
      <c r="B22" s="193">
        <v>0.73958333333333337</v>
      </c>
      <c r="C22" s="212" t="s">
        <v>95</v>
      </c>
      <c r="D22" s="112"/>
      <c r="E22" s="105"/>
      <c r="F22" s="112"/>
      <c r="G22" s="105"/>
      <c r="H22" s="106"/>
      <c r="I22" s="107"/>
    </row>
    <row r="23" spans="2:9" ht="15.75" customHeight="1" x14ac:dyDescent="0.25">
      <c r="B23" s="177">
        <v>0.75</v>
      </c>
      <c r="C23" s="100"/>
      <c r="D23" s="108"/>
      <c r="E23" s="108"/>
      <c r="F23" s="108"/>
      <c r="G23" s="108"/>
      <c r="H23" s="92"/>
      <c r="I23" s="93"/>
    </row>
    <row r="24" spans="2:9" ht="15.75" customHeight="1" x14ac:dyDescent="0.25">
      <c r="B24" s="176"/>
      <c r="C24" s="109"/>
      <c r="D24" s="110"/>
      <c r="E24" s="110"/>
      <c r="F24" s="110"/>
      <c r="G24" s="110"/>
      <c r="H24" s="104"/>
      <c r="I24" s="96">
        <f>COUNTA(C24:H24)*3</f>
        <v>0</v>
      </c>
    </row>
    <row r="25" spans="2:9" ht="15.75" customHeight="1" thickBot="1" x14ac:dyDescent="0.3">
      <c r="B25" s="178">
        <v>0.82291666666666596</v>
      </c>
      <c r="C25" s="131"/>
      <c r="D25" s="132"/>
      <c r="E25" s="132"/>
      <c r="F25" s="132"/>
      <c r="G25" s="132"/>
      <c r="H25" s="98"/>
      <c r="I25" s="99"/>
    </row>
    <row r="26" spans="2:9" ht="15.75" customHeight="1" x14ac:dyDescent="0.25">
      <c r="B26" s="177">
        <v>0.83333333333333337</v>
      </c>
      <c r="C26" s="133"/>
      <c r="D26" s="134"/>
      <c r="E26" s="134"/>
      <c r="F26" s="134"/>
      <c r="G26" s="134"/>
      <c r="H26" s="101"/>
      <c r="I26" s="102"/>
    </row>
    <row r="27" spans="2:9" ht="15.75" customHeight="1" x14ac:dyDescent="0.25">
      <c r="B27" s="176"/>
      <c r="C27" s="109"/>
      <c r="D27" s="110"/>
      <c r="E27" s="110"/>
      <c r="F27" s="110"/>
      <c r="G27" s="110"/>
      <c r="H27" s="104"/>
      <c r="I27" s="96">
        <f>COUNTA(C27:H27)*3</f>
        <v>0</v>
      </c>
    </row>
    <row r="28" spans="2:9" ht="15.75" customHeight="1" thickBot="1" x14ac:dyDescent="0.3">
      <c r="B28" s="178">
        <v>0.91666666666666663</v>
      </c>
      <c r="C28" s="111"/>
      <c r="D28" s="112"/>
      <c r="E28" s="112"/>
      <c r="F28" s="112"/>
      <c r="G28" s="112"/>
      <c r="H28" s="106"/>
      <c r="I28" s="107"/>
    </row>
    <row r="29" spans="2:9" ht="15.75" customHeight="1" thickBot="1" x14ac:dyDescent="0.3">
      <c r="B29" s="173" t="s">
        <v>94</v>
      </c>
      <c r="C29" s="123"/>
      <c r="D29" s="124"/>
      <c r="E29" s="124"/>
      <c r="F29" s="124"/>
      <c r="G29" s="124"/>
      <c r="H29" s="125"/>
      <c r="I29" s="174">
        <f>SUM(I11:I28)</f>
        <v>42</v>
      </c>
    </row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C4:G4"/>
    <mergeCell ref="B4:B5"/>
    <mergeCell ref="H4:H5"/>
    <mergeCell ref="C5:G5"/>
    <mergeCell ref="B7:D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D0EC-0AC6-45F1-806E-9B54972DA43C}">
  <sheetPr>
    <tabColor rgb="FFFF0000"/>
  </sheetPr>
  <dimension ref="B1:I27"/>
  <sheetViews>
    <sheetView workbookViewId="0">
      <selection activeCell="E18" sqref="E18"/>
    </sheetView>
  </sheetViews>
  <sheetFormatPr baseColWidth="10" defaultRowHeight="15" x14ac:dyDescent="0.25"/>
  <cols>
    <col min="3" max="7" width="18.28515625" customWidth="1"/>
  </cols>
  <sheetData>
    <row r="1" spans="2:9" ht="15.75" thickBot="1" x14ac:dyDescent="0.3"/>
    <row r="2" spans="2:9" x14ac:dyDescent="0.25">
      <c r="B2" s="249" t="s">
        <v>67</v>
      </c>
      <c r="C2" s="251" t="s">
        <v>68</v>
      </c>
      <c r="D2" s="252"/>
      <c r="E2" s="252"/>
      <c r="F2" s="252"/>
      <c r="G2" s="252"/>
      <c r="H2" s="253" t="s">
        <v>69</v>
      </c>
      <c r="I2" s="65"/>
    </row>
    <row r="3" spans="2:9" ht="15.75" thickBot="1" x14ac:dyDescent="0.3">
      <c r="B3" s="250"/>
      <c r="C3" s="254" t="s">
        <v>70</v>
      </c>
      <c r="D3" s="255"/>
      <c r="E3" s="255"/>
      <c r="F3" s="255"/>
      <c r="G3" s="255"/>
      <c r="H3" s="250"/>
      <c r="I3" s="171"/>
    </row>
    <row r="4" spans="2:9" ht="16.5" thickBot="1" x14ac:dyDescent="0.3">
      <c r="B4" s="66" t="s">
        <v>71</v>
      </c>
      <c r="C4" s="67">
        <v>137500</v>
      </c>
      <c r="D4" s="68" t="s">
        <v>72</v>
      </c>
      <c r="E4" s="69" t="s">
        <v>73</v>
      </c>
      <c r="F4" s="70" t="s">
        <v>74</v>
      </c>
      <c r="G4" s="71" t="s">
        <v>75</v>
      </c>
      <c r="H4" s="71" t="s">
        <v>76</v>
      </c>
      <c r="I4" s="72"/>
    </row>
    <row r="5" spans="2:9" ht="15.75" thickBot="1" x14ac:dyDescent="0.3">
      <c r="B5" s="256" t="s">
        <v>147</v>
      </c>
      <c r="C5" s="257"/>
      <c r="D5" s="258"/>
      <c r="E5" s="172">
        <v>3054523</v>
      </c>
      <c r="F5" s="70" t="s">
        <v>78</v>
      </c>
      <c r="G5" s="129">
        <v>45533</v>
      </c>
      <c r="H5" s="129">
        <f>G6</f>
        <v>45867</v>
      </c>
      <c r="I5" s="75"/>
    </row>
    <row r="6" spans="2:9" ht="15.75" thickBot="1" x14ac:dyDescent="0.3">
      <c r="B6" s="259"/>
      <c r="C6" s="260"/>
      <c r="D6" s="261"/>
      <c r="E6" s="76" t="s">
        <v>148</v>
      </c>
      <c r="F6" s="77" t="s">
        <v>79</v>
      </c>
      <c r="G6" s="74">
        <f>EDATE(G5,11)</f>
        <v>45867</v>
      </c>
      <c r="H6" s="129">
        <f>EDATE(H5,6)-1</f>
        <v>46050</v>
      </c>
      <c r="I6" s="78"/>
    </row>
    <row r="7" spans="2:9" ht="15.75" thickBot="1" x14ac:dyDescent="0.3">
      <c r="B7" s="79" t="s">
        <v>65</v>
      </c>
      <c r="C7" s="130" t="s">
        <v>149</v>
      </c>
      <c r="D7" s="80" t="s">
        <v>80</v>
      </c>
      <c r="E7" s="81">
        <v>2024</v>
      </c>
      <c r="F7" s="82" t="s">
        <v>81</v>
      </c>
      <c r="G7" s="83">
        <v>3</v>
      </c>
      <c r="H7" s="126" t="s">
        <v>97</v>
      </c>
      <c r="I7" s="80"/>
    </row>
    <row r="8" spans="2:9" ht="19.5" thickBot="1" x14ac:dyDescent="0.35">
      <c r="B8" s="85" t="s">
        <v>83</v>
      </c>
      <c r="C8" s="86" t="s">
        <v>84</v>
      </c>
      <c r="D8" s="87" t="s">
        <v>85</v>
      </c>
      <c r="E8" s="87" t="s">
        <v>86</v>
      </c>
      <c r="F8" s="88" t="s">
        <v>87</v>
      </c>
      <c r="G8" s="89" t="s">
        <v>88</v>
      </c>
      <c r="H8" s="90" t="s">
        <v>89</v>
      </c>
      <c r="I8" s="89" t="s">
        <v>90</v>
      </c>
    </row>
    <row r="9" spans="2:9" ht="15.75" x14ac:dyDescent="0.25">
      <c r="B9" s="176">
        <v>0.25</v>
      </c>
      <c r="C9" s="91" t="s">
        <v>134</v>
      </c>
      <c r="D9" s="91" t="s">
        <v>134</v>
      </c>
      <c r="E9" s="91" t="s">
        <v>134</v>
      </c>
      <c r="F9" s="213" t="s">
        <v>155</v>
      </c>
      <c r="G9" s="91" t="s">
        <v>134</v>
      </c>
      <c r="H9" s="92"/>
      <c r="I9" s="93"/>
    </row>
    <row r="10" spans="2:9" ht="18.75" x14ac:dyDescent="0.25">
      <c r="B10" s="176"/>
      <c r="C10" s="103" t="s">
        <v>92</v>
      </c>
      <c r="D10" s="103" t="s">
        <v>92</v>
      </c>
      <c r="E10" s="103" t="s">
        <v>92</v>
      </c>
      <c r="F10" s="217" t="s">
        <v>107</v>
      </c>
      <c r="G10" s="103" t="s">
        <v>92</v>
      </c>
      <c r="H10" s="95"/>
      <c r="I10" s="96">
        <f>COUNTA(C10:H10)*3</f>
        <v>15</v>
      </c>
    </row>
    <row r="11" spans="2:9" ht="16.5" thickBot="1" x14ac:dyDescent="0.3">
      <c r="B11" s="178">
        <v>0.3611111111111111</v>
      </c>
      <c r="C11" s="97" t="str">
        <f>$H$7</f>
        <v>Ambiente 306</v>
      </c>
      <c r="D11" s="97" t="str">
        <f t="shared" ref="D11:G11" si="0">$H$7</f>
        <v>Ambiente 306</v>
      </c>
      <c r="E11" s="97" t="str">
        <f t="shared" si="0"/>
        <v>Ambiente 306</v>
      </c>
      <c r="F11" s="212" t="s">
        <v>97</v>
      </c>
      <c r="G11" s="97" t="str">
        <f t="shared" si="0"/>
        <v>Ambiente 306</v>
      </c>
      <c r="H11" s="98"/>
      <c r="I11" s="99"/>
    </row>
    <row r="12" spans="2:9" ht="15.75" x14ac:dyDescent="0.25">
      <c r="B12" s="177">
        <v>0.375</v>
      </c>
      <c r="C12" s="91" t="s">
        <v>93</v>
      </c>
      <c r="D12" s="91" t="s">
        <v>93</v>
      </c>
      <c r="E12" s="91" t="s">
        <v>93</v>
      </c>
      <c r="F12" s="91" t="s">
        <v>93</v>
      </c>
      <c r="G12" s="91" t="s">
        <v>93</v>
      </c>
      <c r="H12" s="101"/>
      <c r="I12" s="102"/>
    </row>
    <row r="13" spans="2:9" ht="18.75" x14ac:dyDescent="0.25">
      <c r="B13" s="176"/>
      <c r="C13" s="94" t="s">
        <v>150</v>
      </c>
      <c r="D13" s="94" t="s">
        <v>150</v>
      </c>
      <c r="E13" s="94" t="s">
        <v>150</v>
      </c>
      <c r="F13" s="94" t="s">
        <v>150</v>
      </c>
      <c r="G13" s="94" t="s">
        <v>150</v>
      </c>
      <c r="H13" s="104"/>
      <c r="I13" s="96">
        <f>COUNTA(C13:H13)*3</f>
        <v>15</v>
      </c>
    </row>
    <row r="14" spans="2:9" ht="16.5" thickBot="1" x14ac:dyDescent="0.3">
      <c r="B14" s="178">
        <v>0.48958333333333331</v>
      </c>
      <c r="C14" s="97" t="str">
        <f t="shared" ref="C14:G14" si="1">$H$7</f>
        <v>Ambiente 306</v>
      </c>
      <c r="D14" s="97" t="str">
        <f t="shared" si="1"/>
        <v>Ambiente 306</v>
      </c>
      <c r="E14" s="97" t="str">
        <f t="shared" si="1"/>
        <v>Ambiente 306</v>
      </c>
      <c r="F14" s="97" t="str">
        <f t="shared" si="1"/>
        <v>Ambiente 306</v>
      </c>
      <c r="G14" s="97" t="str">
        <f t="shared" si="1"/>
        <v>Ambiente 306</v>
      </c>
      <c r="H14" s="106"/>
      <c r="I14" s="107"/>
    </row>
    <row r="15" spans="2:9" ht="15.75" x14ac:dyDescent="0.25">
      <c r="B15" s="176">
        <v>0.51736111111111116</v>
      </c>
      <c r="C15" s="91" t="s">
        <v>93</v>
      </c>
      <c r="D15" s="91" t="s">
        <v>134</v>
      </c>
      <c r="E15" s="91" t="s">
        <v>134</v>
      </c>
      <c r="F15" s="208" t="s">
        <v>137</v>
      </c>
      <c r="G15" s="208" t="s">
        <v>138</v>
      </c>
      <c r="H15" s="92"/>
      <c r="I15" s="93"/>
    </row>
    <row r="16" spans="2:9" ht="18.75" x14ac:dyDescent="0.25">
      <c r="B16" s="176"/>
      <c r="C16" s="103" t="s">
        <v>92</v>
      </c>
      <c r="D16" s="103" t="s">
        <v>92</v>
      </c>
      <c r="E16" s="103" t="s">
        <v>92</v>
      </c>
      <c r="F16" s="209" t="s">
        <v>139</v>
      </c>
      <c r="G16" s="209" t="s">
        <v>139</v>
      </c>
      <c r="H16" s="104"/>
      <c r="I16" s="96">
        <f>COUNTA(C16:H16)*3</f>
        <v>15</v>
      </c>
    </row>
    <row r="17" spans="2:9" ht="16.5" thickBot="1" x14ac:dyDescent="0.3">
      <c r="B17" s="178">
        <v>0.625</v>
      </c>
      <c r="C17" s="97" t="str">
        <f t="shared" ref="C17:E17" si="2">$H$7</f>
        <v>Ambiente 306</v>
      </c>
      <c r="D17" s="97" t="str">
        <f t="shared" si="2"/>
        <v>Ambiente 306</v>
      </c>
      <c r="E17" s="97" t="str">
        <f t="shared" si="2"/>
        <v>Ambiente 306</v>
      </c>
      <c r="F17" s="207" t="str">
        <f>$H$7</f>
        <v>Ambiente 306</v>
      </c>
      <c r="G17" s="207" t="str">
        <f>$H$7</f>
        <v>Ambiente 306</v>
      </c>
      <c r="H17" s="98"/>
      <c r="I17" s="99"/>
    </row>
    <row r="18" spans="2:9" ht="15.75" x14ac:dyDescent="0.25">
      <c r="B18" s="177">
        <v>0.63888888888888884</v>
      </c>
      <c r="C18" s="108"/>
      <c r="D18" s="108"/>
      <c r="E18" s="108"/>
      <c r="F18" s="108"/>
      <c r="G18" s="108"/>
      <c r="H18" s="92"/>
      <c r="I18" s="93"/>
    </row>
    <row r="19" spans="2:9" ht="18.75" x14ac:dyDescent="0.25">
      <c r="B19" s="176"/>
      <c r="C19" s="110"/>
      <c r="D19" s="110"/>
      <c r="E19" s="110"/>
      <c r="F19" s="110"/>
      <c r="G19" s="110"/>
      <c r="H19" s="104"/>
      <c r="I19" s="96">
        <f>COUNTA(C19:H19)*3</f>
        <v>0</v>
      </c>
    </row>
    <row r="20" spans="2:9" ht="16.5" thickBot="1" x14ac:dyDescent="0.3">
      <c r="B20" s="178">
        <v>0.73958333333333337</v>
      </c>
      <c r="C20" s="112"/>
      <c r="D20" s="112"/>
      <c r="E20" s="105"/>
      <c r="F20" s="112"/>
      <c r="G20" s="105"/>
      <c r="H20" s="106"/>
      <c r="I20" s="107"/>
    </row>
    <row r="21" spans="2:9" ht="15.75" x14ac:dyDescent="0.25">
      <c r="B21" s="176">
        <v>0.75</v>
      </c>
      <c r="C21" s="100"/>
      <c r="D21" s="108"/>
      <c r="E21" s="108"/>
      <c r="F21" s="108"/>
      <c r="G21" s="108"/>
      <c r="H21" s="92"/>
      <c r="I21" s="93"/>
    </row>
    <row r="22" spans="2:9" ht="18.75" x14ac:dyDescent="0.25">
      <c r="B22" s="176"/>
      <c r="C22" s="109"/>
      <c r="D22" s="110"/>
      <c r="E22" s="110"/>
      <c r="F22" s="110"/>
      <c r="G22" s="110"/>
      <c r="H22" s="104"/>
      <c r="I22" s="96">
        <f>COUNTA(C22:H22)*3</f>
        <v>0</v>
      </c>
    </row>
    <row r="23" spans="2:9" ht="16.5" thickBot="1" x14ac:dyDescent="0.3">
      <c r="B23" s="178">
        <v>0.82291666666666596</v>
      </c>
      <c r="C23" s="131"/>
      <c r="D23" s="132"/>
      <c r="E23" s="132"/>
      <c r="F23" s="132"/>
      <c r="G23" s="132"/>
      <c r="H23" s="98"/>
      <c r="I23" s="99"/>
    </row>
    <row r="24" spans="2:9" ht="15.75" x14ac:dyDescent="0.25">
      <c r="B24" s="177">
        <v>0.83333333333333337</v>
      </c>
      <c r="C24" s="133"/>
      <c r="D24" s="134"/>
      <c r="E24" s="134"/>
      <c r="F24" s="134"/>
      <c r="G24" s="134"/>
      <c r="H24" s="101"/>
      <c r="I24" s="102"/>
    </row>
    <row r="25" spans="2:9" ht="18.75" x14ac:dyDescent="0.25">
      <c r="B25" s="176"/>
      <c r="C25" s="109"/>
      <c r="D25" s="110"/>
      <c r="E25" s="110"/>
      <c r="F25" s="110"/>
      <c r="G25" s="110"/>
      <c r="H25" s="104"/>
      <c r="I25" s="96">
        <f>COUNTA(C25:H25)*3</f>
        <v>0</v>
      </c>
    </row>
    <row r="26" spans="2:9" ht="16.5" thickBot="1" x14ac:dyDescent="0.3">
      <c r="B26" s="218">
        <v>0.91666666666666663</v>
      </c>
      <c r="C26" s="111"/>
      <c r="D26" s="112"/>
      <c r="E26" s="112"/>
      <c r="F26" s="112"/>
      <c r="G26" s="112"/>
      <c r="H26" s="106"/>
      <c r="I26" s="107"/>
    </row>
    <row r="27" spans="2:9" ht="21.75" thickBot="1" x14ac:dyDescent="0.3">
      <c r="B27" s="173" t="s">
        <v>94</v>
      </c>
      <c r="C27" s="123"/>
      <c r="D27" s="124"/>
      <c r="E27" s="124"/>
      <c r="F27" s="124"/>
      <c r="G27" s="124"/>
      <c r="H27" s="125"/>
      <c r="I27" s="174">
        <f>SUM(I9:I26)</f>
        <v>45</v>
      </c>
    </row>
  </sheetData>
  <mergeCells count="5">
    <mergeCell ref="B2:B3"/>
    <mergeCell ref="C2:G2"/>
    <mergeCell ref="H2:H3"/>
    <mergeCell ref="C3:G3"/>
    <mergeCell ref="B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C606-DBBE-4C1D-9903-2F6B829FFDEC}">
  <sheetPr>
    <tabColor rgb="FFC00000"/>
  </sheetPr>
  <dimension ref="B3:I29"/>
  <sheetViews>
    <sheetView topLeftCell="A4" workbookViewId="0">
      <selection activeCell="D23" sqref="D23"/>
    </sheetView>
  </sheetViews>
  <sheetFormatPr baseColWidth="10" defaultRowHeight="15" x14ac:dyDescent="0.25"/>
  <cols>
    <col min="2" max="2" width="11.42578125" customWidth="1"/>
    <col min="3" max="7" width="18.28515625" customWidth="1"/>
    <col min="8" max="9" width="11.42578125" customWidth="1"/>
  </cols>
  <sheetData>
    <row r="3" spans="2:9" ht="15.75" thickBot="1" x14ac:dyDescent="0.3"/>
    <row r="4" spans="2:9" x14ac:dyDescent="0.25">
      <c r="B4" s="249" t="s">
        <v>67</v>
      </c>
      <c r="C4" s="251" t="s">
        <v>68</v>
      </c>
      <c r="D4" s="252"/>
      <c r="E4" s="252"/>
      <c r="F4" s="252"/>
      <c r="G4" s="252"/>
      <c r="H4" s="253" t="s">
        <v>69</v>
      </c>
      <c r="I4" s="65"/>
    </row>
    <row r="5" spans="2:9" ht="15.75" thickBot="1" x14ac:dyDescent="0.3">
      <c r="B5" s="250"/>
      <c r="C5" s="254" t="s">
        <v>70</v>
      </c>
      <c r="D5" s="255"/>
      <c r="E5" s="255"/>
      <c r="F5" s="255"/>
      <c r="G5" s="255"/>
      <c r="H5" s="250"/>
      <c r="I5" s="171"/>
    </row>
    <row r="6" spans="2:9" ht="16.5" thickBot="1" x14ac:dyDescent="0.3">
      <c r="B6" s="66" t="s">
        <v>71</v>
      </c>
      <c r="C6" s="67">
        <v>137500</v>
      </c>
      <c r="D6" s="68" t="s">
        <v>72</v>
      </c>
      <c r="E6" s="69" t="s">
        <v>73</v>
      </c>
      <c r="F6" s="70" t="s">
        <v>74</v>
      </c>
      <c r="G6" s="71" t="s">
        <v>75</v>
      </c>
      <c r="H6" s="71" t="s">
        <v>76</v>
      </c>
      <c r="I6" s="72"/>
    </row>
    <row r="7" spans="2:9" ht="15.75" thickBot="1" x14ac:dyDescent="0.3">
      <c r="B7" s="256" t="s">
        <v>77</v>
      </c>
      <c r="C7" s="257"/>
      <c r="D7" s="258"/>
      <c r="E7" s="172">
        <v>3077994</v>
      </c>
      <c r="F7" s="70" t="s">
        <v>78</v>
      </c>
      <c r="G7" s="129">
        <v>45547</v>
      </c>
      <c r="H7" s="129">
        <f>+G8+1</f>
        <v>45901</v>
      </c>
      <c r="I7" s="75"/>
    </row>
    <row r="8" spans="2:9" ht="15.75" thickBot="1" x14ac:dyDescent="0.3">
      <c r="B8" s="259"/>
      <c r="C8" s="260"/>
      <c r="D8" s="261"/>
      <c r="E8" s="76" t="s">
        <v>100</v>
      </c>
      <c r="F8" s="77" t="s">
        <v>79</v>
      </c>
      <c r="G8" s="74">
        <v>45900</v>
      </c>
      <c r="H8" s="129">
        <f>+EDATE(H7,6)</f>
        <v>46082</v>
      </c>
      <c r="I8" s="78"/>
    </row>
    <row r="9" spans="2:9" ht="15.75" thickBot="1" x14ac:dyDescent="0.3">
      <c r="B9" s="79" t="s">
        <v>65</v>
      </c>
      <c r="C9" s="130" t="s">
        <v>101</v>
      </c>
      <c r="D9" s="80" t="s">
        <v>80</v>
      </c>
      <c r="E9" s="81">
        <v>2024</v>
      </c>
      <c r="F9" s="82" t="s">
        <v>81</v>
      </c>
      <c r="G9" s="83">
        <v>3</v>
      </c>
      <c r="H9" s="126" t="s">
        <v>95</v>
      </c>
      <c r="I9" s="80"/>
    </row>
    <row r="10" spans="2:9" ht="19.5" thickBot="1" x14ac:dyDescent="0.35">
      <c r="B10" s="85" t="s">
        <v>83</v>
      </c>
      <c r="C10" s="86" t="s">
        <v>84</v>
      </c>
      <c r="D10" s="87" t="s">
        <v>85</v>
      </c>
      <c r="E10" s="87" t="s">
        <v>86</v>
      </c>
      <c r="F10" s="88" t="s">
        <v>87</v>
      </c>
      <c r="G10" s="89" t="s">
        <v>88</v>
      </c>
      <c r="H10" s="90" t="s">
        <v>89</v>
      </c>
      <c r="I10" s="89" t="s">
        <v>90</v>
      </c>
    </row>
    <row r="11" spans="2:9" ht="15.75" x14ac:dyDescent="0.25">
      <c r="B11" s="194">
        <v>0.25</v>
      </c>
      <c r="C11" s="205" t="s">
        <v>133</v>
      </c>
      <c r="D11" s="91" t="s">
        <v>134</v>
      </c>
      <c r="E11" s="91" t="s">
        <v>134</v>
      </c>
      <c r="F11" s="91" t="s">
        <v>134</v>
      </c>
      <c r="G11" s="91" t="s">
        <v>134</v>
      </c>
      <c r="H11" s="92"/>
      <c r="I11" s="93"/>
    </row>
    <row r="12" spans="2:9" ht="18.75" x14ac:dyDescent="0.25">
      <c r="B12" s="195"/>
      <c r="C12" s="206" t="s">
        <v>107</v>
      </c>
      <c r="D12" s="94" t="s">
        <v>135</v>
      </c>
      <c r="E12" s="94" t="s">
        <v>135</v>
      </c>
      <c r="F12" s="94" t="s">
        <v>135</v>
      </c>
      <c r="G12" s="94" t="s">
        <v>135</v>
      </c>
      <c r="H12" s="95"/>
      <c r="I12" s="220">
        <f>COUNTA(C12:H12)*2.75</f>
        <v>13.75</v>
      </c>
    </row>
    <row r="13" spans="2:9" ht="16.5" thickBot="1" x14ac:dyDescent="0.3">
      <c r="B13" s="196">
        <v>0.3611111111111111</v>
      </c>
      <c r="C13" s="207" t="s">
        <v>95</v>
      </c>
      <c r="D13" s="97" t="s">
        <v>95</v>
      </c>
      <c r="E13" s="97" t="s">
        <v>95</v>
      </c>
      <c r="F13" s="97" t="s">
        <v>95</v>
      </c>
      <c r="G13" s="97" t="s">
        <v>95</v>
      </c>
      <c r="H13" s="98"/>
      <c r="I13" s="221"/>
    </row>
    <row r="14" spans="2:9" ht="15.75" x14ac:dyDescent="0.25">
      <c r="B14" s="191">
        <v>0.375</v>
      </c>
      <c r="C14" s="91" t="s">
        <v>93</v>
      </c>
      <c r="D14" s="91" t="s">
        <v>93</v>
      </c>
      <c r="E14" s="91" t="s">
        <v>93</v>
      </c>
      <c r="F14" s="91" t="s">
        <v>93</v>
      </c>
      <c r="G14" s="91" t="s">
        <v>93</v>
      </c>
      <c r="H14" s="101"/>
      <c r="I14" s="222"/>
    </row>
    <row r="15" spans="2:9" ht="18.75" x14ac:dyDescent="0.25">
      <c r="B15" s="191"/>
      <c r="C15" s="103" t="s">
        <v>136</v>
      </c>
      <c r="D15" s="103" t="s">
        <v>136</v>
      </c>
      <c r="E15" s="103" t="s">
        <v>136</v>
      </c>
      <c r="F15" s="103" t="s">
        <v>136</v>
      </c>
      <c r="G15" s="103" t="s">
        <v>136</v>
      </c>
      <c r="H15" s="104"/>
      <c r="I15" s="220">
        <f>COUNTA(C15:H15)*2.75</f>
        <v>13.75</v>
      </c>
    </row>
    <row r="16" spans="2:9" ht="16.5" thickBot="1" x14ac:dyDescent="0.3">
      <c r="B16" s="192">
        <v>0.48958333333333331</v>
      </c>
      <c r="C16" s="97" t="s">
        <v>95</v>
      </c>
      <c r="D16" s="97" t="s">
        <v>95</v>
      </c>
      <c r="E16" s="97" t="s">
        <v>95</v>
      </c>
      <c r="F16" s="97" t="s">
        <v>95</v>
      </c>
      <c r="G16" s="97" t="s">
        <v>95</v>
      </c>
      <c r="H16" s="106"/>
      <c r="I16" s="107"/>
    </row>
    <row r="17" spans="2:9" ht="15.75" x14ac:dyDescent="0.25">
      <c r="B17" s="190">
        <v>0.50694444444444442</v>
      </c>
      <c r="C17" s="208" t="s">
        <v>137</v>
      </c>
      <c r="D17" s="91" t="s">
        <v>134</v>
      </c>
      <c r="E17" s="208" t="s">
        <v>138</v>
      </c>
      <c r="F17" s="91" t="s">
        <v>134</v>
      </c>
      <c r="G17" s="91" t="s">
        <v>134</v>
      </c>
      <c r="H17" s="92"/>
      <c r="I17" s="93"/>
    </row>
    <row r="18" spans="2:9" ht="18.75" x14ac:dyDescent="0.25">
      <c r="B18" s="191"/>
      <c r="C18" s="209" t="s">
        <v>145</v>
      </c>
      <c r="D18" s="94" t="s">
        <v>135</v>
      </c>
      <c r="E18" s="209" t="s">
        <v>146</v>
      </c>
      <c r="F18" s="94" t="s">
        <v>135</v>
      </c>
      <c r="G18" s="94" t="s">
        <v>135</v>
      </c>
      <c r="H18" s="104"/>
      <c r="I18" s="96">
        <f>COUNTA(C18:H18)*3</f>
        <v>15</v>
      </c>
    </row>
    <row r="19" spans="2:9" ht="16.5" thickBot="1" x14ac:dyDescent="0.3">
      <c r="B19" s="197">
        <v>0.625</v>
      </c>
      <c r="C19" s="207" t="s">
        <v>95</v>
      </c>
      <c r="D19" s="97" t="s">
        <v>95</v>
      </c>
      <c r="E19" s="207" t="s">
        <v>95</v>
      </c>
      <c r="F19" s="97" t="s">
        <v>95</v>
      </c>
      <c r="G19" s="97" t="s">
        <v>95</v>
      </c>
      <c r="H19" s="98"/>
      <c r="I19" s="99"/>
    </row>
    <row r="20" spans="2:9" ht="15.75" x14ac:dyDescent="0.25">
      <c r="B20" s="198">
        <v>0.63888888888888884</v>
      </c>
      <c r="C20" s="108"/>
      <c r="D20" s="108"/>
      <c r="E20" s="108"/>
      <c r="F20" s="91"/>
      <c r="G20" s="108"/>
      <c r="H20" s="92"/>
      <c r="I20" s="93"/>
    </row>
    <row r="21" spans="2:9" ht="18.75" x14ac:dyDescent="0.25">
      <c r="B21" s="199"/>
      <c r="C21" s="110"/>
      <c r="D21" s="110"/>
      <c r="E21" s="110"/>
      <c r="F21" s="94"/>
      <c r="G21" s="110"/>
      <c r="H21" s="104"/>
      <c r="I21" s="96">
        <f>COUNTA(C21:H21)*3</f>
        <v>0</v>
      </c>
    </row>
    <row r="22" spans="2:9" ht="16.5" thickBot="1" x14ac:dyDescent="0.3">
      <c r="B22" s="193">
        <v>0.73958333333333337</v>
      </c>
      <c r="C22" s="112"/>
      <c r="D22" s="112"/>
      <c r="E22" s="105"/>
      <c r="F22" s="97"/>
      <c r="G22" s="105"/>
      <c r="H22" s="106"/>
      <c r="I22" s="107"/>
    </row>
    <row r="23" spans="2:9" ht="15.75" x14ac:dyDescent="0.25">
      <c r="B23" s="177">
        <v>0.75</v>
      </c>
      <c r="C23" s="100"/>
      <c r="D23" s="108"/>
      <c r="E23" s="108"/>
      <c r="F23" s="108"/>
      <c r="G23" s="108"/>
      <c r="H23" s="92"/>
      <c r="I23" s="93"/>
    </row>
    <row r="24" spans="2:9" ht="18.75" x14ac:dyDescent="0.25">
      <c r="B24" s="176"/>
      <c r="C24" s="109"/>
      <c r="D24" s="110"/>
      <c r="E24" s="110"/>
      <c r="F24" s="110"/>
      <c r="G24" s="110"/>
      <c r="H24" s="104"/>
      <c r="I24" s="96">
        <f>COUNTA(C24:H24)*3</f>
        <v>0</v>
      </c>
    </row>
    <row r="25" spans="2:9" ht="16.5" thickBot="1" x14ac:dyDescent="0.3">
      <c r="B25" s="178">
        <v>0.82291666666666596</v>
      </c>
      <c r="C25" s="131"/>
      <c r="D25" s="132"/>
      <c r="E25" s="132"/>
      <c r="F25" s="132"/>
      <c r="G25" s="132"/>
      <c r="H25" s="98"/>
      <c r="I25" s="99"/>
    </row>
    <row r="26" spans="2:9" ht="15.75" x14ac:dyDescent="0.25">
      <c r="B26" s="177">
        <v>0.83333333333333337</v>
      </c>
      <c r="C26" s="133"/>
      <c r="D26" s="134"/>
      <c r="E26" s="134"/>
      <c r="F26" s="134"/>
      <c r="G26" s="134"/>
      <c r="H26" s="101"/>
      <c r="I26" s="102"/>
    </row>
    <row r="27" spans="2:9" ht="18.75" x14ac:dyDescent="0.25">
      <c r="B27" s="176"/>
      <c r="C27" s="109"/>
      <c r="D27" s="110"/>
      <c r="E27" s="110"/>
      <c r="F27" s="110"/>
      <c r="G27" s="110"/>
      <c r="H27" s="104"/>
      <c r="I27" s="96">
        <f>COUNTA(C27:H27)*3</f>
        <v>0</v>
      </c>
    </row>
    <row r="28" spans="2:9" ht="16.5" thickBot="1" x14ac:dyDescent="0.3">
      <c r="B28" s="178">
        <v>0.91666666666666663</v>
      </c>
      <c r="C28" s="111"/>
      <c r="D28" s="112"/>
      <c r="E28" s="112"/>
      <c r="F28" s="112"/>
      <c r="G28" s="112"/>
      <c r="H28" s="106"/>
      <c r="I28" s="107"/>
    </row>
    <row r="29" spans="2:9" ht="21.75" thickBot="1" x14ac:dyDescent="0.3">
      <c r="B29" s="173" t="s">
        <v>94</v>
      </c>
      <c r="C29" s="123"/>
      <c r="D29" s="124"/>
      <c r="E29" s="124"/>
      <c r="F29" s="124"/>
      <c r="G29" s="124"/>
      <c r="H29" s="125"/>
      <c r="I29" s="174">
        <f>SUM(I11:I28)</f>
        <v>42.5</v>
      </c>
    </row>
  </sheetData>
  <mergeCells count="5">
    <mergeCell ref="B4:B5"/>
    <mergeCell ref="C4:G4"/>
    <mergeCell ref="H4:H5"/>
    <mergeCell ref="C5:G5"/>
    <mergeCell ref="B7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1:J1000"/>
  <sheetViews>
    <sheetView workbookViewId="0">
      <selection activeCell="G17" sqref="G17"/>
    </sheetView>
  </sheetViews>
  <sheetFormatPr baseColWidth="10" defaultColWidth="14.42578125" defaultRowHeight="15" customHeight="1" x14ac:dyDescent="0.25"/>
  <cols>
    <col min="1" max="1" width="11.42578125" customWidth="1"/>
    <col min="2" max="2" width="11.7109375" customWidth="1"/>
    <col min="3" max="3" width="20.85546875" customWidth="1"/>
    <col min="4" max="4" width="21.28515625" customWidth="1"/>
    <col min="5" max="5" width="22.5703125" customWidth="1"/>
    <col min="6" max="6" width="21.28515625" customWidth="1"/>
    <col min="7" max="7" width="25" customWidth="1"/>
    <col min="8" max="8" width="12.140625" customWidth="1"/>
    <col min="9" max="9" width="5.140625" customWidth="1"/>
    <col min="10" max="25" width="11.42578125" customWidth="1"/>
  </cols>
  <sheetData>
    <row r="1" spans="2:10" x14ac:dyDescent="0.25">
      <c r="B1" s="159"/>
      <c r="C1" s="43"/>
      <c r="D1" s="43"/>
      <c r="E1" s="43"/>
      <c r="F1" s="43"/>
      <c r="G1" s="43"/>
      <c r="H1" s="160"/>
      <c r="I1" s="160"/>
      <c r="J1" s="161"/>
    </row>
    <row r="3" spans="2:10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10" ht="15.75" thickBot="1" x14ac:dyDescent="0.3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10" ht="16.5" thickBot="1" x14ac:dyDescent="0.3">
      <c r="B5" s="66" t="s">
        <v>71</v>
      </c>
      <c r="C5" s="67">
        <v>631124</v>
      </c>
      <c r="D5" s="135" t="s">
        <v>114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</row>
    <row r="6" spans="2:10" ht="15.75" thickBot="1" x14ac:dyDescent="0.3">
      <c r="B6" s="262" t="s">
        <v>106</v>
      </c>
      <c r="C6" s="263"/>
      <c r="D6" s="264"/>
      <c r="E6" s="137" t="s">
        <v>115</v>
      </c>
      <c r="F6" s="70" t="s">
        <v>78</v>
      </c>
      <c r="G6" s="74">
        <v>45427</v>
      </c>
      <c r="H6" s="129">
        <f>G7</f>
        <v>45703</v>
      </c>
      <c r="I6" s="75"/>
    </row>
    <row r="7" spans="2:10" ht="15.75" thickBot="1" x14ac:dyDescent="0.3">
      <c r="B7" s="265"/>
      <c r="C7" s="266"/>
      <c r="D7" s="267"/>
      <c r="E7" s="139"/>
      <c r="F7" s="77" t="s">
        <v>79</v>
      </c>
      <c r="G7" s="129">
        <f>EDATE(G6,9)</f>
        <v>45703</v>
      </c>
      <c r="H7" s="129">
        <f>EDATE(H6,6)</f>
        <v>45884</v>
      </c>
      <c r="I7" s="78"/>
    </row>
    <row r="8" spans="2:10" ht="15.75" thickBot="1" x14ac:dyDescent="0.3">
      <c r="B8" s="185" t="s">
        <v>65</v>
      </c>
      <c r="C8" s="142" t="s">
        <v>31</v>
      </c>
      <c r="D8" s="186" t="s">
        <v>80</v>
      </c>
      <c r="E8" s="81">
        <v>2024</v>
      </c>
      <c r="F8" s="82" t="s">
        <v>81</v>
      </c>
      <c r="G8" s="83">
        <v>3</v>
      </c>
      <c r="H8" s="84" t="s">
        <v>116</v>
      </c>
      <c r="I8" s="80"/>
    </row>
    <row r="9" spans="2:10" ht="19.5" thickBot="1" x14ac:dyDescent="0.35">
      <c r="B9" s="85" t="s">
        <v>83</v>
      </c>
      <c r="C9" s="86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</row>
    <row r="10" spans="2:10" ht="15.75" x14ac:dyDescent="0.25">
      <c r="B10" s="194">
        <v>0.25</v>
      </c>
      <c r="C10" s="144" t="s">
        <v>91</v>
      </c>
      <c r="D10" s="144" t="s">
        <v>91</v>
      </c>
      <c r="E10" s="144" t="s">
        <v>91</v>
      </c>
      <c r="F10" s="144" t="s">
        <v>91</v>
      </c>
      <c r="G10" s="144" t="s">
        <v>91</v>
      </c>
      <c r="H10" s="92"/>
      <c r="I10" s="93"/>
    </row>
    <row r="11" spans="2:10" ht="18.75" x14ac:dyDescent="0.25">
      <c r="B11" s="195"/>
      <c r="C11" s="153" t="s">
        <v>57</v>
      </c>
      <c r="D11" s="153" t="s">
        <v>57</v>
      </c>
      <c r="E11" s="153" t="s">
        <v>57</v>
      </c>
      <c r="F11" s="153" t="s">
        <v>57</v>
      </c>
      <c r="G11" s="153" t="s">
        <v>57</v>
      </c>
      <c r="H11" s="95"/>
      <c r="I11" s="96">
        <f>COUNTA(C11:H11)*3</f>
        <v>15</v>
      </c>
    </row>
    <row r="12" spans="2:10" ht="16.5" thickBot="1" x14ac:dyDescent="0.3">
      <c r="B12" s="196">
        <v>0.3611111111111111</v>
      </c>
      <c r="C12" s="148" t="str">
        <f t="shared" ref="C12:G12" si="0">$H$8</f>
        <v>Ambiente 204</v>
      </c>
      <c r="D12" s="148" t="str">
        <f t="shared" si="0"/>
        <v>Ambiente 204</v>
      </c>
      <c r="E12" s="148" t="str">
        <f t="shared" si="0"/>
        <v>Ambiente 204</v>
      </c>
      <c r="F12" s="148" t="str">
        <f t="shared" si="0"/>
        <v>Ambiente 204</v>
      </c>
      <c r="G12" s="148" t="str">
        <f t="shared" si="0"/>
        <v>Ambiente 204</v>
      </c>
      <c r="H12" s="98"/>
      <c r="I12" s="99"/>
    </row>
    <row r="13" spans="2:10" ht="15.75" x14ac:dyDescent="0.25">
      <c r="B13" s="191">
        <v>0.375</v>
      </c>
      <c r="C13" s="152" t="s">
        <v>108</v>
      </c>
      <c r="D13" s="144" t="s">
        <v>91</v>
      </c>
      <c r="E13" s="203" t="s">
        <v>158</v>
      </c>
      <c r="F13" s="210" t="s">
        <v>154</v>
      </c>
      <c r="G13" s="152" t="s">
        <v>108</v>
      </c>
      <c r="H13" s="101"/>
      <c r="I13" s="102"/>
    </row>
    <row r="14" spans="2:10" ht="18.75" x14ac:dyDescent="0.25">
      <c r="B14" s="191"/>
      <c r="C14" s="150" t="s">
        <v>109</v>
      </c>
      <c r="D14" s="153" t="s">
        <v>57</v>
      </c>
      <c r="E14" s="223" t="s">
        <v>152</v>
      </c>
      <c r="F14" s="211" t="s">
        <v>104</v>
      </c>
      <c r="G14" s="150" t="s">
        <v>109</v>
      </c>
      <c r="H14" s="104"/>
      <c r="I14" s="96">
        <f>COUNTA(C14:H14)*3</f>
        <v>15</v>
      </c>
    </row>
    <row r="15" spans="2:10" ht="16.5" thickBot="1" x14ac:dyDescent="0.3">
      <c r="B15" s="192">
        <v>0.48958333333333331</v>
      </c>
      <c r="C15" s="155" t="s">
        <v>116</v>
      </c>
      <c r="D15" s="148" t="str">
        <f t="shared" ref="D15:E15" si="1">$H$8</f>
        <v>Ambiente 204</v>
      </c>
      <c r="E15" s="219" t="str">
        <f t="shared" si="1"/>
        <v>Ambiente 204</v>
      </c>
      <c r="F15" s="212" t="s">
        <v>153</v>
      </c>
      <c r="G15" s="155" t="s">
        <v>116</v>
      </c>
      <c r="H15" s="106"/>
      <c r="I15" s="107"/>
    </row>
    <row r="16" spans="2:10" ht="15.75" x14ac:dyDescent="0.25">
      <c r="B16" s="190">
        <v>0.50694444444444442</v>
      </c>
      <c r="C16" s="144"/>
      <c r="D16" s="114"/>
      <c r="E16" s="187"/>
      <c r="F16" s="127"/>
      <c r="G16" s="114"/>
      <c r="H16" s="92"/>
      <c r="I16" s="93"/>
    </row>
    <row r="17" spans="2:9" ht="18.75" x14ac:dyDescent="0.25">
      <c r="B17" s="191"/>
      <c r="C17" s="153"/>
      <c r="D17" s="116"/>
      <c r="E17" s="188"/>
      <c r="F17" s="153"/>
      <c r="G17" s="116"/>
      <c r="H17" s="104"/>
      <c r="I17" s="96">
        <f>COUNTA(C17:H17)*3</f>
        <v>0</v>
      </c>
    </row>
    <row r="18" spans="2:9" ht="16.5" thickBot="1" x14ac:dyDescent="0.3">
      <c r="B18" s="197">
        <v>0.625</v>
      </c>
      <c r="C18" s="148"/>
      <c r="D18" s="118"/>
      <c r="E18" s="189"/>
      <c r="F18" s="148"/>
      <c r="G18" s="118"/>
      <c r="H18" s="98"/>
      <c r="I18" s="99"/>
    </row>
    <row r="19" spans="2:9" ht="15.75" x14ac:dyDescent="0.25">
      <c r="B19" s="198">
        <v>0.63888888888888884</v>
      </c>
      <c r="C19" s="113"/>
      <c r="D19" s="114"/>
      <c r="E19" s="114"/>
      <c r="F19" s="127"/>
      <c r="G19" s="114"/>
      <c r="H19" s="92"/>
      <c r="I19" s="93"/>
    </row>
    <row r="20" spans="2:9" ht="18.75" x14ac:dyDescent="0.25">
      <c r="B20" s="199"/>
      <c r="C20" s="115"/>
      <c r="D20" s="116"/>
      <c r="E20" s="116"/>
      <c r="F20" s="153"/>
      <c r="G20" s="116"/>
      <c r="H20" s="104"/>
      <c r="I20" s="96">
        <f>COUNTA(C20:H20)*3</f>
        <v>0</v>
      </c>
    </row>
    <row r="21" spans="2:9" ht="15.75" customHeight="1" thickBot="1" x14ac:dyDescent="0.3">
      <c r="B21" s="193">
        <v>0.73958333333333337</v>
      </c>
      <c r="C21" s="121"/>
      <c r="D21" s="122"/>
      <c r="E21" s="122"/>
      <c r="F21" s="148"/>
      <c r="G21" s="122"/>
      <c r="H21" s="106"/>
      <c r="I21" s="107"/>
    </row>
    <row r="22" spans="2:9" ht="15.75" customHeight="1" x14ac:dyDescent="0.25">
      <c r="B22" s="177">
        <v>0.75</v>
      </c>
      <c r="C22" s="113"/>
      <c r="D22" s="114"/>
      <c r="E22" s="114"/>
      <c r="F22" s="114"/>
      <c r="G22" s="114"/>
      <c r="H22" s="92"/>
      <c r="I22" s="93"/>
    </row>
    <row r="23" spans="2:9" ht="15.75" customHeight="1" x14ac:dyDescent="0.25">
      <c r="B23" s="176"/>
      <c r="C23" s="115"/>
      <c r="D23" s="116"/>
      <c r="E23" s="116"/>
      <c r="F23" s="116"/>
      <c r="G23" s="116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17"/>
      <c r="D24" s="118"/>
      <c r="E24" s="118"/>
      <c r="F24" s="118"/>
      <c r="G24" s="118"/>
      <c r="H24" s="98"/>
      <c r="I24" s="99"/>
    </row>
    <row r="25" spans="2:9" ht="15.75" customHeight="1" x14ac:dyDescent="0.25">
      <c r="B25" s="177">
        <v>0.83333333333333337</v>
      </c>
      <c r="C25" s="119"/>
      <c r="D25" s="120"/>
      <c r="E25" s="120"/>
      <c r="F25" s="120"/>
      <c r="G25" s="120"/>
      <c r="H25" s="101"/>
      <c r="I25" s="102"/>
    </row>
    <row r="26" spans="2:9" ht="15.75" customHeight="1" x14ac:dyDescent="0.25">
      <c r="B26" s="176"/>
      <c r="C26" s="115"/>
      <c r="D26" s="116"/>
      <c r="E26" s="116"/>
      <c r="F26" s="116"/>
      <c r="G26" s="116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21"/>
      <c r="D27" s="122"/>
      <c r="E27" s="122"/>
      <c r="F27" s="122"/>
      <c r="G27" s="122"/>
      <c r="H27" s="106"/>
      <c r="I27" s="107"/>
    </row>
    <row r="28" spans="2:9" ht="15.75" customHeight="1" thickBot="1" x14ac:dyDescent="0.3">
      <c r="B28" s="173" t="s">
        <v>94</v>
      </c>
      <c r="C28" s="123"/>
      <c r="D28" s="124"/>
      <c r="E28" s="124"/>
      <c r="F28" s="124"/>
      <c r="G28" s="124"/>
      <c r="H28" s="125"/>
      <c r="I28" s="174">
        <f>SUM(I10:I27)</f>
        <v>30</v>
      </c>
    </row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G3"/>
    <mergeCell ref="H3:H4"/>
    <mergeCell ref="C4:G4"/>
    <mergeCell ref="B6:D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3:P1000"/>
  <sheetViews>
    <sheetView tabSelected="1" workbookViewId="0">
      <selection activeCell="D18" sqref="D18"/>
    </sheetView>
  </sheetViews>
  <sheetFormatPr baseColWidth="10" defaultColWidth="14.42578125" defaultRowHeight="15" customHeight="1" x14ac:dyDescent="0.25"/>
  <cols>
    <col min="1" max="1" width="11.42578125" customWidth="1"/>
    <col min="2" max="2" width="11.7109375" customWidth="1"/>
    <col min="3" max="3" width="20.85546875" customWidth="1"/>
    <col min="4" max="4" width="21.28515625" customWidth="1"/>
    <col min="5" max="5" width="22.5703125" customWidth="1"/>
    <col min="6" max="6" width="21.28515625" customWidth="1"/>
    <col min="7" max="7" width="16.42578125" customWidth="1"/>
    <col min="8" max="8" width="13" customWidth="1"/>
    <col min="9" max="9" width="5.140625" customWidth="1"/>
    <col min="10" max="26" width="11.42578125" customWidth="1"/>
  </cols>
  <sheetData>
    <row r="3" spans="2:16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16" x14ac:dyDescent="0.25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16" ht="15.75" x14ac:dyDescent="0.25">
      <c r="B5" s="66" t="s">
        <v>71</v>
      </c>
      <c r="C5" s="67">
        <v>631124</v>
      </c>
      <c r="D5" s="135" t="s">
        <v>114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</row>
    <row r="6" spans="2:16" x14ac:dyDescent="0.25">
      <c r="B6" s="262" t="s">
        <v>106</v>
      </c>
      <c r="C6" s="263"/>
      <c r="D6" s="264"/>
      <c r="E6" s="137" t="s">
        <v>117</v>
      </c>
      <c r="F6" s="70" t="s">
        <v>78</v>
      </c>
      <c r="G6" s="74">
        <v>45433</v>
      </c>
      <c r="H6" s="129">
        <f>G7</f>
        <v>45709</v>
      </c>
      <c r="I6" s="75"/>
    </row>
    <row r="7" spans="2:16" x14ac:dyDescent="0.25">
      <c r="B7" s="265"/>
      <c r="C7" s="266"/>
      <c r="D7" s="267"/>
      <c r="E7" s="139"/>
      <c r="F7" s="77" t="s">
        <v>79</v>
      </c>
      <c r="G7" s="129">
        <f>EDATE(G6,9)</f>
        <v>45709</v>
      </c>
      <c r="H7" s="129">
        <f>EDATE(H6,6)</f>
        <v>45890</v>
      </c>
      <c r="I7" s="78"/>
      <c r="L7" s="138"/>
      <c r="M7" s="140"/>
      <c r="N7" s="140"/>
      <c r="O7" s="140"/>
      <c r="P7" s="138"/>
    </row>
    <row r="8" spans="2:16" x14ac:dyDescent="0.25">
      <c r="B8" s="185" t="s">
        <v>65</v>
      </c>
      <c r="C8" s="142" t="s">
        <v>33</v>
      </c>
      <c r="D8" s="186" t="s">
        <v>80</v>
      </c>
      <c r="E8" s="81">
        <v>2024</v>
      </c>
      <c r="F8" s="82" t="s">
        <v>81</v>
      </c>
      <c r="G8" s="83">
        <v>3</v>
      </c>
      <c r="H8" s="84" t="s">
        <v>118</v>
      </c>
      <c r="I8" s="80"/>
      <c r="L8" s="138"/>
      <c r="M8" s="138"/>
      <c r="N8" s="138"/>
      <c r="O8" s="138"/>
      <c r="P8" s="138"/>
    </row>
    <row r="9" spans="2:16" ht="19.5" thickBot="1" x14ac:dyDescent="0.35">
      <c r="B9" s="85" t="s">
        <v>83</v>
      </c>
      <c r="C9" s="86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  <c r="L9" s="136"/>
      <c r="M9" s="136"/>
      <c r="N9" s="136"/>
      <c r="O9" s="136"/>
      <c r="P9" s="136"/>
    </row>
    <row r="10" spans="2:16" ht="15.75" x14ac:dyDescent="0.25">
      <c r="B10" s="194">
        <v>0.25</v>
      </c>
      <c r="C10" s="152" t="s">
        <v>108</v>
      </c>
      <c r="D10" s="152" t="s">
        <v>108</v>
      </c>
      <c r="E10" s="127" t="s">
        <v>91</v>
      </c>
      <c r="F10" s="152" t="s">
        <v>108</v>
      </c>
      <c r="G10" s="152" t="s">
        <v>108</v>
      </c>
      <c r="H10" s="92"/>
      <c r="I10" s="93"/>
      <c r="L10" s="138"/>
      <c r="M10" s="138"/>
      <c r="N10" s="138"/>
      <c r="O10" s="138"/>
      <c r="P10" s="138"/>
    </row>
    <row r="11" spans="2:16" ht="18.75" x14ac:dyDescent="0.25">
      <c r="B11" s="195"/>
      <c r="C11" s="150" t="s">
        <v>109</v>
      </c>
      <c r="D11" s="150" t="s">
        <v>109</v>
      </c>
      <c r="E11" s="153" t="s">
        <v>10</v>
      </c>
      <c r="F11" s="150" t="s">
        <v>109</v>
      </c>
      <c r="G11" s="150" t="s">
        <v>109</v>
      </c>
      <c r="H11" s="95"/>
      <c r="I11" s="96">
        <f>COUNTA(C11:H11)*3</f>
        <v>15</v>
      </c>
      <c r="L11" s="136"/>
      <c r="M11" s="136"/>
      <c r="N11" s="136"/>
      <c r="O11" s="136"/>
      <c r="P11" s="136"/>
    </row>
    <row r="12" spans="2:16" ht="16.5" thickBot="1" x14ac:dyDescent="0.3">
      <c r="B12" s="196">
        <v>0.3611111111111111</v>
      </c>
      <c r="C12" s="155" t="s">
        <v>118</v>
      </c>
      <c r="D12" s="155" t="s">
        <v>118</v>
      </c>
      <c r="E12" s="148" t="str">
        <f t="shared" ref="E12" si="0">$H$8</f>
        <v>Ambiente 205</v>
      </c>
      <c r="F12" s="155" t="s">
        <v>118</v>
      </c>
      <c r="G12" s="155" t="s">
        <v>118</v>
      </c>
      <c r="H12" s="98"/>
      <c r="I12" s="99"/>
    </row>
    <row r="13" spans="2:16" ht="15.75" x14ac:dyDescent="0.25">
      <c r="B13" s="191">
        <v>0.375</v>
      </c>
      <c r="C13" s="127" t="s">
        <v>91</v>
      </c>
      <c r="D13" s="127" t="s">
        <v>91</v>
      </c>
      <c r="E13" s="127" t="s">
        <v>91</v>
      </c>
      <c r="F13" s="127" t="s">
        <v>91</v>
      </c>
      <c r="G13" s="127" t="s">
        <v>91</v>
      </c>
      <c r="H13" s="101"/>
      <c r="I13" s="102"/>
    </row>
    <row r="14" spans="2:16" ht="18.75" x14ac:dyDescent="0.25">
      <c r="B14" s="191"/>
      <c r="C14" s="153" t="s">
        <v>10</v>
      </c>
      <c r="D14" s="153" t="s">
        <v>10</v>
      </c>
      <c r="E14" s="153" t="s">
        <v>10</v>
      </c>
      <c r="F14" s="153" t="s">
        <v>10</v>
      </c>
      <c r="G14" s="153" t="s">
        <v>10</v>
      </c>
      <c r="H14" s="104"/>
      <c r="I14" s="96">
        <f>COUNTA(C14:H14)*3</f>
        <v>15</v>
      </c>
    </row>
    <row r="15" spans="2:16" ht="16.5" thickBot="1" x14ac:dyDescent="0.3">
      <c r="B15" s="192">
        <v>0.48958333333333331</v>
      </c>
      <c r="C15" s="148" t="str">
        <f t="shared" ref="C15:G15" si="1">$H$8</f>
        <v>Ambiente 205</v>
      </c>
      <c r="D15" s="148" t="str">
        <f t="shared" si="1"/>
        <v>Ambiente 205</v>
      </c>
      <c r="E15" s="148" t="str">
        <f t="shared" si="1"/>
        <v>Ambiente 205</v>
      </c>
      <c r="F15" s="148" t="str">
        <f t="shared" si="1"/>
        <v>Ambiente 205</v>
      </c>
      <c r="G15" s="148" t="str">
        <f t="shared" si="1"/>
        <v>Ambiente 205</v>
      </c>
      <c r="H15" s="106"/>
      <c r="I15" s="107"/>
    </row>
    <row r="16" spans="2:16" ht="15.75" x14ac:dyDescent="0.25">
      <c r="B16" s="190">
        <v>0.50694444444444442</v>
      </c>
      <c r="C16" s="144"/>
      <c r="D16" s="152"/>
      <c r="E16" s="127"/>
      <c r="F16" s="203" t="s">
        <v>103</v>
      </c>
      <c r="G16" s="152"/>
      <c r="H16" s="92"/>
      <c r="I16" s="93"/>
    </row>
    <row r="17" spans="2:9" ht="18.75" x14ac:dyDescent="0.25">
      <c r="B17" s="191"/>
      <c r="C17" s="153"/>
      <c r="D17" s="150"/>
      <c r="E17" s="153"/>
      <c r="F17" s="203" t="s">
        <v>104</v>
      </c>
      <c r="G17" s="150"/>
      <c r="H17" s="104"/>
      <c r="I17" s="96">
        <f>COUNTA(C17:H17)*3</f>
        <v>3</v>
      </c>
    </row>
    <row r="18" spans="2:9" ht="16.5" thickBot="1" x14ac:dyDescent="0.3">
      <c r="B18" s="197">
        <v>0.625</v>
      </c>
      <c r="C18" s="154"/>
      <c r="D18" s="155"/>
      <c r="E18" s="148"/>
      <c r="F18" s="219" t="str">
        <f t="shared" ref="F18" si="2">$H$8</f>
        <v>Ambiente 205</v>
      </c>
      <c r="G18" s="155"/>
      <c r="H18" s="98"/>
      <c r="I18" s="99"/>
    </row>
    <row r="19" spans="2:9" ht="15.75" x14ac:dyDescent="0.25">
      <c r="B19" s="198">
        <v>0.63888888888888884</v>
      </c>
      <c r="C19" s="144"/>
      <c r="D19" s="152"/>
      <c r="E19" s="127"/>
      <c r="F19" s="152"/>
      <c r="G19" s="152"/>
      <c r="H19" s="92"/>
      <c r="I19" s="93"/>
    </row>
    <row r="20" spans="2:9" ht="18.75" x14ac:dyDescent="0.25">
      <c r="B20" s="199"/>
      <c r="C20" s="153"/>
      <c r="D20" s="150"/>
      <c r="E20" s="153"/>
      <c r="F20" s="150"/>
      <c r="G20" s="150"/>
      <c r="H20" s="104"/>
      <c r="I20" s="96">
        <f>COUNTA(C20:H20)*3</f>
        <v>0</v>
      </c>
    </row>
    <row r="21" spans="2:9" ht="15.75" customHeight="1" thickBot="1" x14ac:dyDescent="0.3">
      <c r="B21" s="193">
        <v>0.73958333333333337</v>
      </c>
      <c r="C21" s="151"/>
      <c r="D21" s="156"/>
      <c r="E21" s="148"/>
      <c r="F21" s="156"/>
      <c r="G21" s="156"/>
      <c r="H21" s="106"/>
      <c r="I21" s="107"/>
    </row>
    <row r="22" spans="2:9" ht="15.75" customHeight="1" x14ac:dyDescent="0.25">
      <c r="B22" s="177">
        <v>0.75</v>
      </c>
      <c r="C22" s="144"/>
      <c r="D22" s="152"/>
      <c r="E22" s="152"/>
      <c r="F22" s="152"/>
      <c r="G22" s="152"/>
      <c r="H22" s="92"/>
      <c r="I22" s="93"/>
    </row>
    <row r="23" spans="2:9" ht="15.75" customHeight="1" x14ac:dyDescent="0.25">
      <c r="B23" s="176"/>
      <c r="C23" s="153"/>
      <c r="D23" s="150"/>
      <c r="E23" s="150"/>
      <c r="F23" s="150"/>
      <c r="G23" s="150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54"/>
      <c r="D24" s="155"/>
      <c r="E24" s="155"/>
      <c r="F24" s="155"/>
      <c r="G24" s="155"/>
      <c r="H24" s="98"/>
      <c r="I24" s="99"/>
    </row>
    <row r="25" spans="2:9" ht="15.75" customHeight="1" x14ac:dyDescent="0.25">
      <c r="B25" s="177">
        <v>0.83333333333333337</v>
      </c>
      <c r="C25" s="127"/>
      <c r="D25" s="149"/>
      <c r="E25" s="149"/>
      <c r="F25" s="149"/>
      <c r="G25" s="149"/>
      <c r="H25" s="101"/>
      <c r="I25" s="102"/>
    </row>
    <row r="26" spans="2:9" ht="15.75" customHeight="1" x14ac:dyDescent="0.25">
      <c r="B26" s="176"/>
      <c r="C26" s="153"/>
      <c r="D26" s="150"/>
      <c r="E26" s="150"/>
      <c r="F26" s="150"/>
      <c r="G26" s="150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51"/>
      <c r="D27" s="156"/>
      <c r="E27" s="156"/>
      <c r="F27" s="156"/>
      <c r="G27" s="156"/>
      <c r="H27" s="106"/>
      <c r="I27" s="107"/>
    </row>
    <row r="28" spans="2:9" ht="15.75" customHeight="1" thickBot="1" x14ac:dyDescent="0.3">
      <c r="B28" s="173" t="s">
        <v>94</v>
      </c>
      <c r="C28" s="162"/>
      <c r="D28" s="163"/>
      <c r="E28" s="163"/>
      <c r="F28" s="163"/>
      <c r="G28" s="163"/>
      <c r="H28" s="125"/>
      <c r="I28" s="174">
        <f>SUM(I10:I27)</f>
        <v>33</v>
      </c>
    </row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G3"/>
    <mergeCell ref="H3:H4"/>
    <mergeCell ref="C4:G4"/>
    <mergeCell ref="B6:D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3:R1000"/>
  <sheetViews>
    <sheetView workbookViewId="0">
      <selection activeCell="D18" sqref="D18"/>
    </sheetView>
  </sheetViews>
  <sheetFormatPr baseColWidth="10" defaultColWidth="14.42578125" defaultRowHeight="15" customHeight="1" x14ac:dyDescent="0.25"/>
  <cols>
    <col min="1" max="1" width="11.42578125" customWidth="1"/>
    <col min="2" max="2" width="11.7109375" customWidth="1"/>
    <col min="3" max="3" width="20.85546875" customWidth="1"/>
    <col min="4" max="4" width="21.28515625" customWidth="1"/>
    <col min="5" max="5" width="22.5703125" customWidth="1"/>
    <col min="6" max="6" width="21.28515625" customWidth="1"/>
    <col min="7" max="7" width="20.42578125" customWidth="1"/>
    <col min="8" max="8" width="14" customWidth="1"/>
    <col min="9" max="9" width="5.140625" customWidth="1"/>
    <col min="10" max="26" width="11.42578125" customWidth="1"/>
  </cols>
  <sheetData>
    <row r="3" spans="2:18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18" x14ac:dyDescent="0.25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18" ht="15.75" x14ac:dyDescent="0.25">
      <c r="B5" s="66" t="s">
        <v>71</v>
      </c>
      <c r="C5" s="67">
        <v>631124</v>
      </c>
      <c r="D5" s="135" t="s">
        <v>114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  <c r="M5" s="136"/>
      <c r="N5" s="136"/>
      <c r="O5" s="136"/>
      <c r="P5" s="136"/>
      <c r="Q5" s="136"/>
    </row>
    <row r="6" spans="2:18" x14ac:dyDescent="0.25">
      <c r="B6" s="262" t="s">
        <v>106</v>
      </c>
      <c r="C6" s="263"/>
      <c r="D6" s="264"/>
      <c r="E6" s="137" t="s">
        <v>119</v>
      </c>
      <c r="F6" s="70" t="s">
        <v>78</v>
      </c>
      <c r="G6" s="74">
        <v>45433</v>
      </c>
      <c r="H6" s="129">
        <f>G7</f>
        <v>45709</v>
      </c>
      <c r="I6" s="75"/>
      <c r="M6" s="138"/>
      <c r="N6" s="138"/>
      <c r="O6" s="138"/>
      <c r="P6" s="138"/>
      <c r="Q6" s="138"/>
    </row>
    <row r="7" spans="2:18" x14ac:dyDescent="0.25">
      <c r="B7" s="265"/>
      <c r="C7" s="266"/>
      <c r="D7" s="267"/>
      <c r="E7" s="139"/>
      <c r="F7" s="77" t="s">
        <v>79</v>
      </c>
      <c r="G7" s="129">
        <f>EDATE(G6,9)</f>
        <v>45709</v>
      </c>
      <c r="H7" s="129">
        <f>EDATE(H6,6)</f>
        <v>45890</v>
      </c>
      <c r="I7" s="78"/>
      <c r="M7" s="140"/>
      <c r="N7" s="140"/>
      <c r="O7" s="140"/>
      <c r="P7" s="140"/>
      <c r="Q7" s="141"/>
    </row>
    <row r="8" spans="2:18" x14ac:dyDescent="0.25">
      <c r="B8" s="185" t="s">
        <v>65</v>
      </c>
      <c r="C8" s="142" t="s">
        <v>35</v>
      </c>
      <c r="D8" s="186" t="s">
        <v>80</v>
      </c>
      <c r="E8" s="81">
        <v>2024</v>
      </c>
      <c r="F8" s="82" t="s">
        <v>81</v>
      </c>
      <c r="G8" s="83">
        <v>3</v>
      </c>
      <c r="H8" s="84" t="s">
        <v>120</v>
      </c>
      <c r="I8" s="80"/>
    </row>
    <row r="9" spans="2:18" ht="19.5" customHeight="1" thickBot="1" x14ac:dyDescent="0.35">
      <c r="B9" s="85" t="s">
        <v>83</v>
      </c>
      <c r="C9" s="86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  <c r="M9" s="143"/>
      <c r="N9" s="268"/>
      <c r="O9" s="269"/>
      <c r="P9" s="269"/>
      <c r="Q9" s="269"/>
      <c r="R9" s="269"/>
    </row>
    <row r="10" spans="2:18" ht="18.75" x14ac:dyDescent="0.3">
      <c r="B10" s="194">
        <v>0.25</v>
      </c>
      <c r="C10" s="144" t="s">
        <v>91</v>
      </c>
      <c r="D10" s="144" t="s">
        <v>91</v>
      </c>
      <c r="E10" s="144" t="s">
        <v>91</v>
      </c>
      <c r="F10" s="144" t="s">
        <v>91</v>
      </c>
      <c r="G10" s="144" t="s">
        <v>91</v>
      </c>
      <c r="H10" s="92"/>
      <c r="I10" s="93"/>
      <c r="M10" s="145"/>
      <c r="N10" s="146"/>
      <c r="O10" s="146"/>
      <c r="P10" s="146"/>
      <c r="Q10" s="146"/>
      <c r="R10" s="146"/>
    </row>
    <row r="11" spans="2:18" ht="18.75" x14ac:dyDescent="0.25">
      <c r="B11" s="195"/>
      <c r="C11" s="128" t="s">
        <v>121</v>
      </c>
      <c r="D11" s="128" t="s">
        <v>121</v>
      </c>
      <c r="E11" s="128" t="s">
        <v>121</v>
      </c>
      <c r="F11" s="128" t="s">
        <v>121</v>
      </c>
      <c r="G11" s="128" t="s">
        <v>121</v>
      </c>
      <c r="H11" s="95"/>
      <c r="I11" s="96">
        <f>COUNTA(C11:H11)*3</f>
        <v>15</v>
      </c>
      <c r="M11" s="147"/>
      <c r="N11" s="147"/>
      <c r="O11" s="147"/>
      <c r="P11" s="147"/>
      <c r="Q11" s="147"/>
      <c r="R11" s="147"/>
    </row>
    <row r="12" spans="2:18" ht="16.5" thickBot="1" x14ac:dyDescent="0.3">
      <c r="B12" s="196">
        <v>0.3611111111111111</v>
      </c>
      <c r="C12" s="148" t="str">
        <f t="shared" ref="C12:G12" si="0">$H$8</f>
        <v>Ambiente  301</v>
      </c>
      <c r="D12" s="148" t="str">
        <f t="shared" si="0"/>
        <v>Ambiente  301</v>
      </c>
      <c r="E12" s="148" t="str">
        <f t="shared" si="0"/>
        <v>Ambiente  301</v>
      </c>
      <c r="F12" s="148" t="str">
        <f t="shared" si="0"/>
        <v>Ambiente  301</v>
      </c>
      <c r="G12" s="148" t="str">
        <f t="shared" si="0"/>
        <v>Ambiente  301</v>
      </c>
      <c r="H12" s="98"/>
      <c r="I12" s="99"/>
      <c r="M12" s="138"/>
      <c r="N12" s="138"/>
      <c r="O12" s="138"/>
      <c r="P12" s="138"/>
      <c r="Q12" s="138"/>
      <c r="R12" s="138"/>
    </row>
    <row r="13" spans="2:18" ht="15.75" x14ac:dyDescent="0.25">
      <c r="B13" s="191">
        <v>0.375</v>
      </c>
      <c r="C13" s="203" t="s">
        <v>156</v>
      </c>
      <c r="D13" s="203" t="s">
        <v>103</v>
      </c>
      <c r="E13" s="149" t="s">
        <v>108</v>
      </c>
      <c r="F13" s="149" t="s">
        <v>108</v>
      </c>
      <c r="G13" s="224" t="s">
        <v>155</v>
      </c>
      <c r="H13" s="101"/>
      <c r="I13" s="102"/>
      <c r="M13" s="147"/>
      <c r="N13" s="141"/>
      <c r="O13" s="141"/>
      <c r="P13" s="141"/>
      <c r="Q13" s="141"/>
      <c r="R13" s="138"/>
    </row>
    <row r="14" spans="2:18" ht="18.75" x14ac:dyDescent="0.25">
      <c r="B14" s="191"/>
      <c r="C14" s="223" t="s">
        <v>107</v>
      </c>
      <c r="D14" s="203" t="s">
        <v>104</v>
      </c>
      <c r="E14" s="150" t="s">
        <v>130</v>
      </c>
      <c r="F14" s="150" t="s">
        <v>130</v>
      </c>
      <c r="G14" s="225" t="s">
        <v>123</v>
      </c>
      <c r="H14" s="104"/>
      <c r="I14" s="96">
        <f>COUNTA(C14:H14)*3</f>
        <v>15</v>
      </c>
    </row>
    <row r="15" spans="2:18" ht="16.5" thickBot="1" x14ac:dyDescent="0.3">
      <c r="B15" s="192">
        <v>0.48958333333333331</v>
      </c>
      <c r="C15" s="219" t="s">
        <v>97</v>
      </c>
      <c r="D15" s="219" t="str">
        <f t="shared" ref="D15" si="1">$H$8</f>
        <v>Ambiente  301</v>
      </c>
      <c r="E15" s="151" t="s">
        <v>111</v>
      </c>
      <c r="F15" s="151" t="s">
        <v>111</v>
      </c>
      <c r="G15" s="204" t="s">
        <v>124</v>
      </c>
      <c r="H15" s="106"/>
      <c r="I15" s="107"/>
    </row>
    <row r="16" spans="2:18" ht="15.75" x14ac:dyDescent="0.25">
      <c r="B16" s="190">
        <v>0.50694444444444442</v>
      </c>
      <c r="C16" s="144"/>
      <c r="D16" s="152"/>
      <c r="E16" s="152"/>
      <c r="F16" s="152"/>
      <c r="G16" s="152"/>
      <c r="H16" s="92"/>
      <c r="I16" s="93"/>
    </row>
    <row r="17" spans="2:9" ht="18.75" x14ac:dyDescent="0.25">
      <c r="B17" s="191"/>
      <c r="C17" s="153"/>
      <c r="D17" s="150"/>
      <c r="E17" s="150"/>
      <c r="F17" s="150"/>
      <c r="G17" s="150"/>
      <c r="H17" s="104"/>
      <c r="I17" s="96">
        <f>COUNTA(C17:H17)*3</f>
        <v>0</v>
      </c>
    </row>
    <row r="18" spans="2:9" ht="16.5" thickBot="1" x14ac:dyDescent="0.3">
      <c r="B18" s="197">
        <v>0.625</v>
      </c>
      <c r="C18" s="154"/>
      <c r="D18" s="155"/>
      <c r="E18" s="155"/>
      <c r="F18" s="155"/>
      <c r="G18" s="155"/>
      <c r="H18" s="98"/>
      <c r="I18" s="99"/>
    </row>
    <row r="19" spans="2:9" ht="15.75" x14ac:dyDescent="0.25">
      <c r="B19" s="198">
        <v>0.63888888888888884</v>
      </c>
      <c r="C19" s="144"/>
      <c r="D19" s="152"/>
      <c r="E19" s="152"/>
      <c r="F19" s="152"/>
      <c r="G19" s="152"/>
      <c r="H19" s="92"/>
      <c r="I19" s="93"/>
    </row>
    <row r="20" spans="2:9" ht="18.75" x14ac:dyDescent="0.25">
      <c r="B20" s="199"/>
      <c r="C20" s="153"/>
      <c r="D20" s="150"/>
      <c r="E20" s="150"/>
      <c r="F20" s="150"/>
      <c r="G20" s="150"/>
      <c r="H20" s="104"/>
      <c r="I20" s="96">
        <f>COUNTA(C20:H20)*3</f>
        <v>0</v>
      </c>
    </row>
    <row r="21" spans="2:9" ht="15.75" customHeight="1" thickBot="1" x14ac:dyDescent="0.3">
      <c r="B21" s="193">
        <v>0.73958333333333337</v>
      </c>
      <c r="C21" s="151"/>
      <c r="D21" s="156"/>
      <c r="E21" s="156"/>
      <c r="F21" s="156"/>
      <c r="G21" s="156"/>
      <c r="H21" s="106"/>
      <c r="I21" s="107"/>
    </row>
    <row r="22" spans="2:9" ht="15.75" customHeight="1" x14ac:dyDescent="0.25">
      <c r="B22" s="177">
        <v>0.75</v>
      </c>
      <c r="C22" s="144"/>
      <c r="D22" s="152"/>
      <c r="E22" s="152"/>
      <c r="F22" s="152"/>
      <c r="G22" s="152"/>
      <c r="H22" s="92"/>
      <c r="I22" s="93"/>
    </row>
    <row r="23" spans="2:9" ht="15.75" customHeight="1" x14ac:dyDescent="0.25">
      <c r="B23" s="176"/>
      <c r="C23" s="153"/>
      <c r="D23" s="150"/>
      <c r="E23" s="150"/>
      <c r="F23" s="150"/>
      <c r="G23" s="150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54"/>
      <c r="D24" s="155"/>
      <c r="E24" s="155"/>
      <c r="F24" s="155"/>
      <c r="G24" s="155"/>
      <c r="H24" s="98"/>
      <c r="I24" s="99"/>
    </row>
    <row r="25" spans="2:9" ht="15.75" customHeight="1" x14ac:dyDescent="0.25">
      <c r="B25" s="177">
        <v>0.83333333333333337</v>
      </c>
      <c r="C25" s="127"/>
      <c r="D25" s="149"/>
      <c r="E25" s="149"/>
      <c r="F25" s="149"/>
      <c r="G25" s="149"/>
      <c r="H25" s="101"/>
      <c r="I25" s="102"/>
    </row>
    <row r="26" spans="2:9" ht="15.75" customHeight="1" x14ac:dyDescent="0.25">
      <c r="B26" s="176"/>
      <c r="C26" s="153"/>
      <c r="D26" s="150"/>
      <c r="E26" s="150"/>
      <c r="F26" s="150"/>
      <c r="G26" s="150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51"/>
      <c r="D27" s="156"/>
      <c r="E27" s="156"/>
      <c r="F27" s="156"/>
      <c r="G27" s="156"/>
      <c r="H27" s="106"/>
      <c r="I27" s="107"/>
    </row>
    <row r="28" spans="2:9" ht="15.75" customHeight="1" thickBot="1" x14ac:dyDescent="0.3">
      <c r="B28" s="173" t="s">
        <v>94</v>
      </c>
      <c r="C28" s="123"/>
      <c r="D28" s="124"/>
      <c r="E28" s="124"/>
      <c r="F28" s="124"/>
      <c r="G28" s="124"/>
      <c r="H28" s="125"/>
      <c r="I28" s="174">
        <f>SUM(I10:I27)</f>
        <v>30</v>
      </c>
    </row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N9:R9"/>
    <mergeCell ref="B3:B4"/>
    <mergeCell ref="C3:G3"/>
    <mergeCell ref="H3:H4"/>
    <mergeCell ref="C4:G4"/>
    <mergeCell ref="B6:D7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3:Q1000"/>
  <sheetViews>
    <sheetView topLeftCell="A4" workbookViewId="0">
      <selection activeCell="F23" sqref="F23"/>
    </sheetView>
  </sheetViews>
  <sheetFormatPr baseColWidth="10" defaultColWidth="14.42578125" defaultRowHeight="15" customHeight="1" x14ac:dyDescent="0.25"/>
  <cols>
    <col min="1" max="1" width="11.42578125" customWidth="1"/>
    <col min="2" max="2" width="11.7109375" customWidth="1"/>
    <col min="3" max="3" width="20.85546875" customWidth="1"/>
    <col min="4" max="4" width="21.28515625" customWidth="1"/>
    <col min="5" max="5" width="22.5703125" customWidth="1"/>
    <col min="6" max="6" width="21.28515625" customWidth="1"/>
    <col min="7" max="7" width="20.42578125" customWidth="1"/>
    <col min="8" max="8" width="9.85546875" customWidth="1"/>
    <col min="9" max="9" width="5.140625" customWidth="1"/>
    <col min="10" max="26" width="11.42578125" customWidth="1"/>
  </cols>
  <sheetData>
    <row r="3" spans="2:17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17" x14ac:dyDescent="0.25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17" ht="15.75" x14ac:dyDescent="0.25">
      <c r="B5" s="66" t="s">
        <v>71</v>
      </c>
      <c r="C5" s="67">
        <v>631124</v>
      </c>
      <c r="D5" s="135" t="s">
        <v>114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</row>
    <row r="6" spans="2:17" ht="15.75" x14ac:dyDescent="0.25">
      <c r="B6" s="262" t="s">
        <v>106</v>
      </c>
      <c r="C6" s="263"/>
      <c r="D6" s="264"/>
      <c r="E6" s="157" t="s">
        <v>125</v>
      </c>
      <c r="F6" s="70" t="s">
        <v>78</v>
      </c>
      <c r="G6" s="74">
        <v>45140</v>
      </c>
      <c r="H6" s="129">
        <f>G7</f>
        <v>45414</v>
      </c>
      <c r="I6" s="75"/>
    </row>
    <row r="7" spans="2:17" x14ac:dyDescent="0.25">
      <c r="B7" s="265"/>
      <c r="C7" s="266"/>
      <c r="D7" s="267"/>
      <c r="E7" s="139"/>
      <c r="F7" s="77" t="s">
        <v>79</v>
      </c>
      <c r="G7" s="129">
        <f>EDATE(G6,9)</f>
        <v>45414</v>
      </c>
      <c r="H7" s="129">
        <f>EDATE(H6,6)</f>
        <v>45598</v>
      </c>
      <c r="I7" s="78"/>
    </row>
    <row r="8" spans="2:17" ht="15.75" thickBot="1" x14ac:dyDescent="0.3">
      <c r="B8" s="185" t="s">
        <v>65</v>
      </c>
      <c r="C8" s="142" t="s">
        <v>37</v>
      </c>
      <c r="D8" s="186" t="s">
        <v>80</v>
      </c>
      <c r="E8" s="81">
        <v>2024</v>
      </c>
      <c r="F8" s="82" t="s">
        <v>81</v>
      </c>
      <c r="G8" s="83">
        <v>3</v>
      </c>
      <c r="H8" s="84" t="s">
        <v>126</v>
      </c>
      <c r="I8" s="80"/>
    </row>
    <row r="9" spans="2:17" ht="19.5" thickBot="1" x14ac:dyDescent="0.35">
      <c r="B9" s="85" t="s">
        <v>83</v>
      </c>
      <c r="C9" s="87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  <c r="M9" s="140"/>
      <c r="N9" s="140"/>
      <c r="O9" s="140"/>
      <c r="P9" s="140"/>
      <c r="Q9" s="140"/>
    </row>
    <row r="10" spans="2:17" ht="15.75" x14ac:dyDescent="0.25">
      <c r="B10" s="194">
        <v>0.25</v>
      </c>
      <c r="C10" s="203"/>
      <c r="D10" s="203" t="s">
        <v>103</v>
      </c>
      <c r="E10" s="152" t="s">
        <v>108</v>
      </c>
      <c r="F10" s="152" t="s">
        <v>108</v>
      </c>
      <c r="G10" s="152" t="s">
        <v>99</v>
      </c>
      <c r="H10" s="92"/>
      <c r="I10" s="93"/>
      <c r="M10" s="138"/>
      <c r="N10" s="138"/>
      <c r="O10" s="138"/>
      <c r="P10" s="138"/>
      <c r="Q10" s="138"/>
    </row>
    <row r="11" spans="2:17" ht="18.75" x14ac:dyDescent="0.25">
      <c r="B11" s="195"/>
      <c r="C11" s="203"/>
      <c r="D11" s="203" t="s">
        <v>104</v>
      </c>
      <c r="E11" s="158" t="s">
        <v>131</v>
      </c>
      <c r="F11" s="158" t="s">
        <v>131</v>
      </c>
      <c r="G11" s="158" t="s">
        <v>40</v>
      </c>
      <c r="H11" s="95"/>
      <c r="I11" s="96">
        <f>COUNTA(C11:H11)*3</f>
        <v>12</v>
      </c>
      <c r="M11" s="136"/>
      <c r="N11" s="136"/>
      <c r="O11" s="136"/>
      <c r="P11" s="136"/>
      <c r="Q11" s="136"/>
    </row>
    <row r="12" spans="2:17" ht="16.5" thickBot="1" x14ac:dyDescent="0.3">
      <c r="B12" s="196">
        <v>0.3611111111111111</v>
      </c>
      <c r="C12" s="204"/>
      <c r="D12" s="204" t="s">
        <v>126</v>
      </c>
      <c r="E12" s="151" t="s">
        <v>126</v>
      </c>
      <c r="F12" s="151" t="s">
        <v>126</v>
      </c>
      <c r="G12" s="151" t="s">
        <v>110</v>
      </c>
      <c r="H12" s="98"/>
      <c r="I12" s="99"/>
    </row>
    <row r="13" spans="2:17" ht="15.75" x14ac:dyDescent="0.25">
      <c r="B13" s="191">
        <v>0.375</v>
      </c>
      <c r="C13" s="144" t="s">
        <v>91</v>
      </c>
      <c r="D13" s="127" t="s">
        <v>91</v>
      </c>
      <c r="E13" s="127" t="s">
        <v>91</v>
      </c>
      <c r="F13" s="127" t="s">
        <v>91</v>
      </c>
      <c r="G13" s="127" t="s">
        <v>91</v>
      </c>
      <c r="H13" s="101"/>
      <c r="I13" s="102"/>
    </row>
    <row r="14" spans="2:17" ht="18.75" x14ac:dyDescent="0.25">
      <c r="B14" s="191"/>
      <c r="C14" s="128" t="s">
        <v>121</v>
      </c>
      <c r="D14" s="128" t="s">
        <v>121</v>
      </c>
      <c r="E14" s="128" t="s">
        <v>121</v>
      </c>
      <c r="F14" s="128" t="s">
        <v>121</v>
      </c>
      <c r="G14" s="128" t="s">
        <v>121</v>
      </c>
      <c r="H14" s="104"/>
      <c r="I14" s="96">
        <f>COUNTA(C14:H14)*3</f>
        <v>15</v>
      </c>
    </row>
    <row r="15" spans="2:17" ht="16.5" thickBot="1" x14ac:dyDescent="0.3">
      <c r="B15" s="192">
        <v>0.48958333333333331</v>
      </c>
      <c r="C15" s="148" t="str">
        <f t="shared" ref="C15:G15" si="0">$H$8</f>
        <v>Ambiente  302</v>
      </c>
      <c r="D15" s="148" t="str">
        <f t="shared" si="0"/>
        <v>Ambiente  302</v>
      </c>
      <c r="E15" s="148" t="str">
        <f t="shared" si="0"/>
        <v>Ambiente  302</v>
      </c>
      <c r="F15" s="148" t="str">
        <f t="shared" si="0"/>
        <v>Ambiente  302</v>
      </c>
      <c r="G15" s="148" t="str">
        <f t="shared" si="0"/>
        <v>Ambiente  302</v>
      </c>
      <c r="H15" s="106"/>
      <c r="I15" s="107"/>
    </row>
    <row r="16" spans="2:17" ht="15.75" x14ac:dyDescent="0.25">
      <c r="B16" s="190">
        <v>0.50694444444444442</v>
      </c>
      <c r="C16" s="144"/>
      <c r="D16" s="152"/>
      <c r="E16" s="203" t="s">
        <v>158</v>
      </c>
      <c r="F16" s="200" t="s">
        <v>122</v>
      </c>
      <c r="G16" s="152"/>
      <c r="H16" s="92"/>
      <c r="I16" s="93"/>
    </row>
    <row r="17" spans="2:9" ht="18.75" x14ac:dyDescent="0.25">
      <c r="B17" s="191"/>
      <c r="C17" s="153"/>
      <c r="D17" s="150"/>
      <c r="E17" s="223" t="s">
        <v>157</v>
      </c>
      <c r="F17" s="201" t="s">
        <v>132</v>
      </c>
      <c r="G17" s="150"/>
      <c r="H17" s="104"/>
      <c r="I17" s="96">
        <f>COUNTA(C17:H17)*3</f>
        <v>6</v>
      </c>
    </row>
    <row r="18" spans="2:9" ht="16.5" thickBot="1" x14ac:dyDescent="0.3">
      <c r="B18" s="197">
        <v>0.625</v>
      </c>
      <c r="C18" s="154"/>
      <c r="D18" s="155"/>
      <c r="E18" s="219" t="str">
        <f t="shared" ref="E18" si="1">$H$8</f>
        <v>Ambiente  302</v>
      </c>
      <c r="F18" s="202" t="str">
        <f t="shared" ref="F18" si="2">$H$8</f>
        <v>Ambiente  302</v>
      </c>
      <c r="G18" s="155"/>
      <c r="H18" s="98"/>
      <c r="I18" s="99"/>
    </row>
    <row r="19" spans="2:9" ht="15.75" x14ac:dyDescent="0.25">
      <c r="B19" s="198">
        <v>0.63888888888888884</v>
      </c>
      <c r="C19" s="144"/>
      <c r="D19" s="152"/>
      <c r="E19" s="152"/>
      <c r="F19" s="152"/>
      <c r="G19" s="152"/>
      <c r="H19" s="92"/>
      <c r="I19" s="93"/>
    </row>
    <row r="20" spans="2:9" ht="18.75" x14ac:dyDescent="0.25">
      <c r="B20" s="199"/>
      <c r="C20" s="153"/>
      <c r="D20" s="150"/>
      <c r="E20" s="150"/>
      <c r="F20" s="150"/>
      <c r="G20" s="150"/>
      <c r="H20" s="104"/>
      <c r="I20" s="96">
        <f>COUNTA(C20:H20)*3</f>
        <v>0</v>
      </c>
    </row>
    <row r="21" spans="2:9" ht="15.75" customHeight="1" thickBot="1" x14ac:dyDescent="0.3">
      <c r="B21" s="193">
        <v>0.73958333333333337</v>
      </c>
      <c r="C21" s="151"/>
      <c r="D21" s="156"/>
      <c r="E21" s="156"/>
      <c r="F21" s="156"/>
      <c r="G21" s="156"/>
      <c r="H21" s="106"/>
      <c r="I21" s="107"/>
    </row>
    <row r="22" spans="2:9" ht="15.75" customHeight="1" x14ac:dyDescent="0.25">
      <c r="B22" s="177">
        <v>0.75</v>
      </c>
      <c r="C22" s="144"/>
      <c r="D22" s="152"/>
      <c r="E22" s="152"/>
      <c r="F22" s="152"/>
      <c r="G22" s="152"/>
      <c r="H22" s="92"/>
      <c r="I22" s="93"/>
    </row>
    <row r="23" spans="2:9" ht="15.75" customHeight="1" x14ac:dyDescent="0.25">
      <c r="B23" s="176"/>
      <c r="C23" s="153"/>
      <c r="D23" s="150"/>
      <c r="E23" s="150"/>
      <c r="F23" s="150"/>
      <c r="G23" s="150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54"/>
      <c r="D24" s="155"/>
      <c r="E24" s="155"/>
      <c r="F24" s="155"/>
      <c r="G24" s="155"/>
      <c r="H24" s="98"/>
      <c r="I24" s="99"/>
    </row>
    <row r="25" spans="2:9" ht="15.75" customHeight="1" x14ac:dyDescent="0.25">
      <c r="B25" s="177">
        <v>0.83333333333333337</v>
      </c>
      <c r="C25" s="127"/>
      <c r="D25" s="149"/>
      <c r="E25" s="149"/>
      <c r="F25" s="149"/>
      <c r="G25" s="149"/>
      <c r="H25" s="101"/>
      <c r="I25" s="102"/>
    </row>
    <row r="26" spans="2:9" ht="15.75" customHeight="1" x14ac:dyDescent="0.25">
      <c r="B26" s="176"/>
      <c r="C26" s="153"/>
      <c r="D26" s="150"/>
      <c r="E26" s="150"/>
      <c r="F26" s="150"/>
      <c r="G26" s="150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51"/>
      <c r="D27" s="156"/>
      <c r="E27" s="156"/>
      <c r="F27" s="156"/>
      <c r="G27" s="156"/>
      <c r="H27" s="106"/>
      <c r="I27" s="107"/>
    </row>
    <row r="28" spans="2:9" ht="15.75" customHeight="1" thickBot="1" x14ac:dyDescent="0.3">
      <c r="B28" s="173" t="s">
        <v>94</v>
      </c>
      <c r="C28" s="123"/>
      <c r="D28" s="124"/>
      <c r="E28" s="124"/>
      <c r="F28" s="124"/>
      <c r="G28" s="124"/>
      <c r="H28" s="125"/>
      <c r="I28" s="174">
        <f>SUM(I10:I27)</f>
        <v>33</v>
      </c>
    </row>
    <row r="29" spans="2:9" ht="15.75" customHeight="1" x14ac:dyDescent="0.25">
      <c r="E29" s="175"/>
    </row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G3"/>
    <mergeCell ref="H3:H4"/>
    <mergeCell ref="C4:G4"/>
    <mergeCell ref="B6:D7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3:L1000"/>
  <sheetViews>
    <sheetView topLeftCell="A6" workbookViewId="0">
      <selection activeCell="E22" sqref="E22"/>
    </sheetView>
  </sheetViews>
  <sheetFormatPr baseColWidth="10" defaultColWidth="14.42578125" defaultRowHeight="15" customHeight="1" x14ac:dyDescent="0.25"/>
  <cols>
    <col min="1" max="1" width="11.42578125" customWidth="1"/>
    <col min="2" max="2" width="11.7109375" customWidth="1"/>
    <col min="3" max="3" width="21" customWidth="1"/>
    <col min="4" max="4" width="21.28515625" customWidth="1"/>
    <col min="5" max="5" width="22.5703125" customWidth="1"/>
    <col min="6" max="6" width="21.28515625" customWidth="1"/>
    <col min="7" max="7" width="21" customWidth="1"/>
    <col min="8" max="8" width="10.140625" customWidth="1"/>
    <col min="9" max="9" width="5.140625" customWidth="1"/>
    <col min="10" max="26" width="11.42578125" customWidth="1"/>
  </cols>
  <sheetData>
    <row r="3" spans="2:12" x14ac:dyDescent="0.25">
      <c r="B3" s="249" t="s">
        <v>67</v>
      </c>
      <c r="C3" s="251" t="s">
        <v>68</v>
      </c>
      <c r="D3" s="252"/>
      <c r="E3" s="252"/>
      <c r="F3" s="252"/>
      <c r="G3" s="252"/>
      <c r="H3" s="253" t="s">
        <v>69</v>
      </c>
      <c r="I3" s="65"/>
    </row>
    <row r="4" spans="2:12" x14ac:dyDescent="0.25">
      <c r="B4" s="250"/>
      <c r="C4" s="254" t="s">
        <v>70</v>
      </c>
      <c r="D4" s="255"/>
      <c r="E4" s="255"/>
      <c r="F4" s="255"/>
      <c r="G4" s="255"/>
      <c r="H4" s="250"/>
      <c r="I4" s="171"/>
    </row>
    <row r="5" spans="2:12" ht="15.75" x14ac:dyDescent="0.25">
      <c r="B5" s="66" t="s">
        <v>71</v>
      </c>
      <c r="C5" s="67">
        <v>631124</v>
      </c>
      <c r="D5" s="135" t="s">
        <v>114</v>
      </c>
      <c r="E5" s="69" t="s">
        <v>73</v>
      </c>
      <c r="F5" s="70" t="s">
        <v>74</v>
      </c>
      <c r="G5" s="71" t="s">
        <v>75</v>
      </c>
      <c r="H5" s="71" t="s">
        <v>76</v>
      </c>
      <c r="I5" s="72"/>
    </row>
    <row r="6" spans="2:12" ht="15.75" x14ac:dyDescent="0.25">
      <c r="B6" s="262" t="s">
        <v>106</v>
      </c>
      <c r="C6" s="263"/>
      <c r="D6" s="264"/>
      <c r="E6" s="157" t="s">
        <v>127</v>
      </c>
      <c r="F6" s="70" t="s">
        <v>78</v>
      </c>
      <c r="G6" s="74">
        <v>45433</v>
      </c>
      <c r="H6" s="129">
        <f>G7</f>
        <v>45709</v>
      </c>
      <c r="I6" s="75"/>
    </row>
    <row r="7" spans="2:12" x14ac:dyDescent="0.25">
      <c r="B7" s="265"/>
      <c r="C7" s="266"/>
      <c r="D7" s="267"/>
      <c r="E7" s="139"/>
      <c r="F7" s="77" t="s">
        <v>79</v>
      </c>
      <c r="G7" s="129">
        <f>EDATE(G6,9)</f>
        <v>45709</v>
      </c>
      <c r="H7" s="129">
        <f>EDATE(H6,6)</f>
        <v>45890</v>
      </c>
      <c r="I7" s="78"/>
    </row>
    <row r="8" spans="2:12" x14ac:dyDescent="0.25">
      <c r="B8" s="185" t="s">
        <v>65</v>
      </c>
      <c r="C8" s="142" t="s">
        <v>25</v>
      </c>
      <c r="D8" s="186" t="s">
        <v>80</v>
      </c>
      <c r="E8" s="81">
        <v>2024</v>
      </c>
      <c r="F8" s="82" t="s">
        <v>81</v>
      </c>
      <c r="G8" s="83">
        <v>3</v>
      </c>
      <c r="H8" s="84" t="s">
        <v>102</v>
      </c>
      <c r="I8" s="80"/>
    </row>
    <row r="9" spans="2:12" ht="19.5" thickBot="1" x14ac:dyDescent="0.35">
      <c r="B9" s="85" t="s">
        <v>83</v>
      </c>
      <c r="C9" s="86" t="s">
        <v>84</v>
      </c>
      <c r="D9" s="87" t="s">
        <v>85</v>
      </c>
      <c r="E9" s="87" t="s">
        <v>86</v>
      </c>
      <c r="F9" s="88" t="s">
        <v>87</v>
      </c>
      <c r="G9" s="89" t="s">
        <v>88</v>
      </c>
      <c r="H9" s="90" t="s">
        <v>89</v>
      </c>
      <c r="I9" s="89" t="s">
        <v>90</v>
      </c>
    </row>
    <row r="10" spans="2:12" ht="15.75" x14ac:dyDescent="0.25">
      <c r="B10" s="194">
        <v>0.25</v>
      </c>
      <c r="C10" s="113"/>
      <c r="D10" s="114"/>
      <c r="E10" s="114"/>
      <c r="F10" s="114"/>
      <c r="G10" s="114"/>
      <c r="H10" s="92"/>
      <c r="I10" s="93"/>
    </row>
    <row r="11" spans="2:12" ht="18.75" x14ac:dyDescent="0.25">
      <c r="B11" s="195"/>
      <c r="C11" s="164"/>
      <c r="D11" s="165"/>
      <c r="E11" s="165"/>
      <c r="F11" s="165"/>
      <c r="G11" s="165"/>
      <c r="H11" s="95"/>
      <c r="I11" s="96">
        <f>COUNTA(C11:H11)*3</f>
        <v>0</v>
      </c>
    </row>
    <row r="12" spans="2:12" ht="16.5" thickBot="1" x14ac:dyDescent="0.3">
      <c r="B12" s="196">
        <v>0.3611111111111111</v>
      </c>
      <c r="C12" s="117"/>
      <c r="D12" s="118"/>
      <c r="E12" s="118"/>
      <c r="F12" s="118"/>
      <c r="G12" s="118"/>
      <c r="H12" s="98"/>
      <c r="I12" s="99"/>
      <c r="L12" s="142"/>
    </row>
    <row r="13" spans="2:12" ht="15.75" x14ac:dyDescent="0.25">
      <c r="B13" s="191">
        <v>0.375</v>
      </c>
      <c r="C13" s="127"/>
      <c r="D13" s="166"/>
      <c r="E13" s="127"/>
      <c r="F13" s="134" t="s">
        <v>113</v>
      </c>
      <c r="G13" s="120"/>
      <c r="H13" s="101"/>
      <c r="I13" s="102"/>
    </row>
    <row r="14" spans="2:12" ht="18.75" x14ac:dyDescent="0.25">
      <c r="B14" s="191"/>
      <c r="C14" s="153"/>
      <c r="D14" s="167"/>
      <c r="E14" s="153"/>
      <c r="F14" s="110" t="s">
        <v>151</v>
      </c>
      <c r="G14" s="116"/>
      <c r="H14" s="104"/>
      <c r="I14" s="96">
        <f>COUNTA(C14:H14)*3</f>
        <v>3</v>
      </c>
    </row>
    <row r="15" spans="2:12" ht="16.5" thickBot="1" x14ac:dyDescent="0.3">
      <c r="B15" s="192">
        <v>0.48958333333333331</v>
      </c>
      <c r="C15" s="151"/>
      <c r="D15" s="168"/>
      <c r="E15" s="151"/>
      <c r="F15" s="112" t="s">
        <v>97</v>
      </c>
      <c r="G15" s="122"/>
      <c r="H15" s="106"/>
      <c r="I15" s="107"/>
      <c r="K15" s="170" t="s">
        <v>128</v>
      </c>
    </row>
    <row r="16" spans="2:12" ht="15.75" x14ac:dyDescent="0.25">
      <c r="B16" s="190">
        <v>0.50694444444444442</v>
      </c>
      <c r="C16" s="144" t="s">
        <v>108</v>
      </c>
      <c r="D16" s="152" t="s">
        <v>91</v>
      </c>
      <c r="E16" s="152" t="s">
        <v>91</v>
      </c>
      <c r="F16" s="152" t="s">
        <v>91</v>
      </c>
      <c r="G16" s="152" t="s">
        <v>91</v>
      </c>
      <c r="H16" s="92"/>
      <c r="I16" s="93"/>
    </row>
    <row r="17" spans="2:9" ht="18.75" x14ac:dyDescent="0.25">
      <c r="B17" s="191"/>
      <c r="C17" s="153" t="s">
        <v>130</v>
      </c>
      <c r="D17" s="150" t="s">
        <v>129</v>
      </c>
      <c r="E17" s="150" t="s">
        <v>129</v>
      </c>
      <c r="F17" s="150" t="s">
        <v>129</v>
      </c>
      <c r="G17" s="150" t="s">
        <v>129</v>
      </c>
      <c r="H17" s="104"/>
      <c r="I17" s="96">
        <f>COUNTA(C17:H17)*3</f>
        <v>15</v>
      </c>
    </row>
    <row r="18" spans="2:9" ht="16.5" thickBot="1" x14ac:dyDescent="0.3">
      <c r="B18" s="197">
        <v>0.625</v>
      </c>
      <c r="C18" s="154" t="s">
        <v>102</v>
      </c>
      <c r="D18" s="169" t="str">
        <f t="shared" ref="D18:G18" si="0">$H$8</f>
        <v>Ambiente 202</v>
      </c>
      <c r="E18" s="169" t="str">
        <f t="shared" si="0"/>
        <v>Ambiente 202</v>
      </c>
      <c r="F18" s="169" t="str">
        <f t="shared" si="0"/>
        <v>Ambiente 202</v>
      </c>
      <c r="G18" s="169" t="str">
        <f t="shared" si="0"/>
        <v>Ambiente 202</v>
      </c>
      <c r="H18" s="98"/>
      <c r="I18" s="99"/>
    </row>
    <row r="19" spans="2:9" ht="15.75" x14ac:dyDescent="0.25">
      <c r="B19" s="198">
        <v>0.63888888888888884</v>
      </c>
      <c r="C19" s="144" t="s">
        <v>108</v>
      </c>
      <c r="D19" s="152" t="s">
        <v>91</v>
      </c>
      <c r="E19" s="203" t="s">
        <v>103</v>
      </c>
      <c r="F19" s="152"/>
      <c r="G19" s="152" t="s">
        <v>91</v>
      </c>
      <c r="H19" s="92"/>
      <c r="I19" s="93"/>
    </row>
    <row r="20" spans="2:9" ht="18.75" x14ac:dyDescent="0.25">
      <c r="B20" s="199"/>
      <c r="C20" s="153" t="s">
        <v>130</v>
      </c>
      <c r="D20" s="150" t="s">
        <v>129</v>
      </c>
      <c r="E20" s="203" t="s">
        <v>104</v>
      </c>
      <c r="F20" s="150"/>
      <c r="G20" s="150" t="s">
        <v>129</v>
      </c>
      <c r="H20" s="104"/>
      <c r="I20" s="96">
        <f>COUNTA(C20:H20)*3</f>
        <v>12</v>
      </c>
    </row>
    <row r="21" spans="2:9" ht="15.75" customHeight="1" thickBot="1" x14ac:dyDescent="0.3">
      <c r="B21" s="193">
        <v>0.73958333333333337</v>
      </c>
      <c r="C21" s="154" t="s">
        <v>102</v>
      </c>
      <c r="D21" s="169" t="str">
        <f>$H$8</f>
        <v>Ambiente 202</v>
      </c>
      <c r="E21" s="204" t="s">
        <v>126</v>
      </c>
      <c r="F21" s="155"/>
      <c r="G21" s="169" t="str">
        <f t="shared" ref="G21" si="1">$H$8</f>
        <v>Ambiente 202</v>
      </c>
      <c r="H21" s="106"/>
      <c r="I21" s="107"/>
    </row>
    <row r="22" spans="2:9" ht="15.75" customHeight="1" x14ac:dyDescent="0.25">
      <c r="B22" s="177">
        <v>0.75</v>
      </c>
      <c r="C22" s="144"/>
      <c r="D22" s="152"/>
      <c r="E22" s="152"/>
      <c r="F22" s="152"/>
      <c r="G22" s="152"/>
      <c r="H22" s="92"/>
      <c r="I22" s="93"/>
    </row>
    <row r="23" spans="2:9" ht="15.75" customHeight="1" x14ac:dyDescent="0.25">
      <c r="B23" s="176"/>
      <c r="C23" s="153"/>
      <c r="D23" s="150"/>
      <c r="E23" s="150"/>
      <c r="F23" s="150"/>
      <c r="G23" s="150"/>
      <c r="H23" s="104"/>
      <c r="I23" s="96">
        <f>COUNTA(C23:H23)*3</f>
        <v>0</v>
      </c>
    </row>
    <row r="24" spans="2:9" ht="15.75" customHeight="1" thickBot="1" x14ac:dyDescent="0.3">
      <c r="B24" s="178">
        <v>0.82291666666666596</v>
      </c>
      <c r="C24" s="154"/>
      <c r="D24" s="155"/>
      <c r="E24" s="155"/>
      <c r="F24" s="155"/>
      <c r="G24" s="155"/>
      <c r="H24" s="98"/>
      <c r="I24" s="99"/>
    </row>
    <row r="25" spans="2:9" ht="15.75" customHeight="1" x14ac:dyDescent="0.25">
      <c r="B25" s="177">
        <v>0.83333333333333337</v>
      </c>
      <c r="C25" s="119"/>
      <c r="D25" s="120"/>
      <c r="E25" s="120"/>
      <c r="F25" s="120"/>
      <c r="G25" s="120"/>
      <c r="H25" s="101"/>
      <c r="I25" s="102"/>
    </row>
    <row r="26" spans="2:9" ht="15.75" customHeight="1" x14ac:dyDescent="0.25">
      <c r="B26" s="176"/>
      <c r="C26" s="115"/>
      <c r="D26" s="116"/>
      <c r="E26" s="116"/>
      <c r="F26" s="116"/>
      <c r="G26" s="116"/>
      <c r="H26" s="104"/>
      <c r="I26" s="96">
        <f>COUNTA(C26:H26)*3</f>
        <v>0</v>
      </c>
    </row>
    <row r="27" spans="2:9" ht="15.75" customHeight="1" thickBot="1" x14ac:dyDescent="0.3">
      <c r="B27" s="178">
        <v>0.91666666666666663</v>
      </c>
      <c r="C27" s="121"/>
      <c r="D27" s="122"/>
      <c r="E27" s="122"/>
      <c r="F27" s="122"/>
      <c r="G27" s="122"/>
      <c r="H27" s="106"/>
      <c r="I27" s="107"/>
    </row>
    <row r="28" spans="2:9" ht="15.75" customHeight="1" thickBot="1" x14ac:dyDescent="0.3">
      <c r="B28" s="173" t="s">
        <v>94</v>
      </c>
      <c r="C28" s="123"/>
      <c r="D28" s="124"/>
      <c r="E28" s="124"/>
      <c r="F28" s="124"/>
      <c r="G28" s="124"/>
      <c r="H28" s="125"/>
      <c r="I28" s="174">
        <f>SUM(I10:I27)</f>
        <v>30</v>
      </c>
    </row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G3"/>
    <mergeCell ref="H3:H4"/>
    <mergeCell ref="C4:G4"/>
    <mergeCell ref="B6:D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AULAS</vt:lpstr>
      <vt:lpstr>GRUPO TRABAJO</vt:lpstr>
      <vt:lpstr>BPO(B07)</vt:lpstr>
      <vt:lpstr>BPO(B08)</vt:lpstr>
      <vt:lpstr>BPO(B09)</vt:lpstr>
      <vt:lpstr>BPO(B)10</vt:lpstr>
      <vt:lpstr>TOCC-BPO-17</vt:lpstr>
      <vt:lpstr>TOCC-BPO-18</vt:lpstr>
      <vt:lpstr>TOCC-BPO-19</vt:lpstr>
      <vt:lpstr>TOCC-BPO-20</vt:lpstr>
      <vt:lpstr>TOCC-BPO-21</vt:lpstr>
      <vt:lpstr>'TOCC-BPO-17'!Área_de_impresión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End User</dc:creator>
  <cp:keywords/>
  <dc:description/>
  <cp:lastModifiedBy>Pedro Guzman  Castaneda Sanchez</cp:lastModifiedBy>
  <cp:revision/>
  <dcterms:created xsi:type="dcterms:W3CDTF">2023-07-01T05:00:43Z</dcterms:created>
  <dcterms:modified xsi:type="dcterms:W3CDTF">2024-10-30T22:28:50Z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2023-11-09T17:31:48Z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89fd9f46-ce5a-4bd6-99e5-1304eb0ef942</vt:lpwstr>
  </property>
  <property fmtid="{D5CDD505-2E9C-101B-9397-08002B2CF9AE}" pid="8" name="MSIP_Label_1299739c-ad3d-4908-806e-4d91151a6e13_ContentBits">
    <vt:lpwstr>0</vt:lpwstr>
  </property>
</Properties>
</file>